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КСС" sheetId="1" r:id="rId1"/>
  </sheets>
  <definedNames>
    <definedName name="_xlnm.Print_Area" localSheetId="0">'КСС'!$A$1:$H$231</definedName>
  </definedNames>
  <calcPr fullCalcOnLoad="1"/>
</workbook>
</file>

<file path=xl/sharedStrings.xml><?xml version="1.0" encoding="utf-8"?>
<sst xmlns="http://schemas.openxmlformats.org/spreadsheetml/2006/main" count="432" uniqueCount="244">
  <si>
    <t>Вид работа</t>
  </si>
  <si>
    <t>Количество</t>
  </si>
  <si>
    <t>7=4x6</t>
  </si>
  <si>
    <t>8=4x5</t>
  </si>
  <si>
    <t>Обща стойност</t>
  </si>
  <si>
    <t>ДДС:</t>
  </si>
  <si>
    <t xml:space="preserve"> КОЛИЧЕСТВЕНО-СТОЙНОСТНА СМЕТКА</t>
  </si>
  <si>
    <t>Единична цена</t>
  </si>
  <si>
    <t>Единична цена на материала</t>
  </si>
  <si>
    <t xml:space="preserve"> Обща стойност на материала</t>
  </si>
  <si>
    <t>Обща стойност:</t>
  </si>
  <si>
    <t>Обща стойност с ДДС:</t>
  </si>
  <si>
    <t xml:space="preserve">Приложение – КСС оферта </t>
  </si>
  <si>
    <t>Процент на ст-та на материалите:</t>
  </si>
  <si>
    <t>№</t>
  </si>
  <si>
    <t xml:space="preserve">Част "Материали" </t>
  </si>
  <si>
    <t xml:space="preserve">Участник:  </t>
  </si>
  <si>
    <t xml:space="preserve">          Непредвидени разходи - 10% от общата стойност</t>
  </si>
  <si>
    <r>
      <t>Забележка:</t>
    </r>
    <r>
      <rPr>
        <b/>
        <i/>
        <sz val="12"/>
        <rFont val="Calibri"/>
        <family val="2"/>
      </rPr>
      <t xml:space="preserve"> Процентът на непредвидените разходи е фиксиран и не може да бъде променян.</t>
    </r>
  </si>
  <si>
    <r>
      <t>Забележка:</t>
    </r>
    <r>
      <rPr>
        <b/>
        <i/>
        <sz val="12"/>
        <rFont val="Calibri"/>
        <family val="2"/>
      </rPr>
      <t xml:space="preserve"> Всички единични цени на видовете СМР (кол.5) и материалите (кол.6), както и  общата стойност на материалите (кол.7) и общата стойност на  СМР (кол.8), са закръглени до втория знак след десетичната запетая.       
</t>
    </r>
  </si>
  <si>
    <r>
      <t>Участник:</t>
    </r>
    <r>
      <rPr>
        <sz val="12"/>
        <rFont val="Calibri"/>
        <family val="2"/>
      </rPr>
      <t xml:space="preserve"> ............................................</t>
    </r>
  </si>
  <si>
    <r>
      <t xml:space="preserve">                 </t>
    </r>
    <r>
      <rPr>
        <i/>
        <sz val="12"/>
        <color indexed="23"/>
        <rFont val="Calibri"/>
        <family val="2"/>
      </rPr>
      <t xml:space="preserve"> (име, подпис и печат)</t>
    </r>
  </si>
  <si>
    <t>Мерна ед.</t>
  </si>
  <si>
    <t>ПРОЕКТ "КРАСИВА БЪЛГАРИЯ" 2019</t>
  </si>
  <si>
    <t>Обект: Преустройство на сграда в Домашен социален патронаж и Детска млечна кухня</t>
  </si>
  <si>
    <t>Възложител: Община Панагюрище</t>
  </si>
  <si>
    <t>I.</t>
  </si>
  <si>
    <t>РАЗРУШАВАНЕ И ДЕМОНТАЖ</t>
  </si>
  <si>
    <t>Демонтаж на стара дограма - врати, врати с прозорец, прозорци, витрини</t>
  </si>
  <si>
    <t>бр.</t>
  </si>
  <si>
    <t>Изрязване и укрепване/по конструктивен детайл/ на отвори  в тухлени зидове с дебелина 25см.</t>
  </si>
  <si>
    <t>м2</t>
  </si>
  <si>
    <t>Изрязване и укрепване с подходящ размер готов елемент - щурц /по конструктивен детайл/ на отвори в тухлени зидове с дебелина 12см.</t>
  </si>
  <si>
    <t>Събаряне на тухлени стени с дебелина 12см.</t>
  </si>
  <si>
    <t>Събаряне на подпрозоречни зидове с дебелина 25см.</t>
  </si>
  <si>
    <t xml:space="preserve">Сваляне на стара фаянсова облицовка </t>
  </si>
  <si>
    <t>Разрушаване на бетонови корита за чешми и бетонови плотове</t>
  </si>
  <si>
    <t>Сваляне на стара ламперия</t>
  </si>
  <si>
    <t>Демонтаж на керемиди</t>
  </si>
  <si>
    <t>Демонтаж на улуци</t>
  </si>
  <si>
    <t>м</t>
  </si>
  <si>
    <t>Демонтаж на водосточни тръби.</t>
  </si>
  <si>
    <t>Премахване на съществуваща подова настилка балатум и циментова замазка</t>
  </si>
  <si>
    <t>Събиране, натоварване и разтоварване и превоз на  отпадъци с  камион  до 2 км. включително и такса депо</t>
  </si>
  <si>
    <t>м3</t>
  </si>
  <si>
    <t>II.</t>
  </si>
  <si>
    <t>ЧАСТ: АРХИТЕКТУРНО-СТРОИТЕЛНА</t>
  </si>
  <si>
    <t>Доставка и полагане на топлоизолация EPS - 10 см - от външната страна на ограждащите стени /в това число лепило, шпакловъчна смес, ъглови профили, крепежни елементи и армираща мрежа/</t>
  </si>
  <si>
    <t>Доставка и полагане на топлоизолация ХPS - 10 см - по цокъла./ в това число лепило, шпакловъчна смес, ъглови профили, крепежни елементи и армираща мрежа/</t>
  </si>
  <si>
    <t>Доставка и полагане на топлоизолация XPS 2 cм - за обръщане на отвори с ширина до 20см  /в това число лепило, шпакловъчна смес, ъглови профили, крепежни елементи и армираща мрежа/</t>
  </si>
  <si>
    <t>Доставка и полагане на минерална мазилка по фасадата - с цвят, одобрен от възложителя</t>
  </si>
  <si>
    <t>Доставка и полагане на минерална мазилка по козирките на фасадата и околопрозоречните рамки - с цвят, одобрен от възложителя</t>
  </si>
  <si>
    <t>Доставка и полагане на водоотблъскваща мозаечна мазилка по цокъл по цветен проект - с цвят, одобрен от възложителя, вкл. грундиране</t>
  </si>
  <si>
    <t>Доставка и монтаж на подпрозоречен перваз алуминиев с ширина до 25 см</t>
  </si>
  <si>
    <t>Доставка и монтаж на профил 5/5см EPS с полимерциментово покритие за обкантване на външни прозорци и врати</t>
  </si>
  <si>
    <t>Доставка и изпълнение на тухлена зидария 25см за затваряне на отвори по външни и вътрешни стени.</t>
  </si>
  <si>
    <t>Доставка и изпълнение на тухлена зидария 12см за вътрешни  зидове.</t>
  </si>
  <si>
    <t>Ремонт на съществуваща дървена конструкция - доставка и подмяна на носещи конструктивни елементи с размери аналогични на съществуващите, с дървен материал С24, защитен против гниене и биологични вредители</t>
  </si>
  <si>
    <t>Доствка и направа на летвена обшивка и летвена скара с дебелина 2,5см</t>
  </si>
  <si>
    <t>Доставка и монтаж на керемиди тип Марсилски</t>
  </si>
  <si>
    <t>Доставка и монтаж на задолучна пола с ширина 40 см.</t>
  </si>
  <si>
    <t>Доставка и направа на обшивка около комини до 60см от поцинкована ламарина</t>
  </si>
  <si>
    <t>Доставка и полагане на редена топлоизолация - каменна минерална вата 14 см.</t>
  </si>
  <si>
    <t>Доставка и полагане на пароизолация</t>
  </si>
  <si>
    <t>Доставка и монтаж на водосточни тръби ф 110мм от пластифицирана ламарина 0,53мм за скатния покрив, включително укрепване</t>
  </si>
  <si>
    <t>Доставка и монтаж на безшевни улуци за скатния покрив с  от пластифицирана ламарина 0,53мм</t>
  </si>
  <si>
    <t>Направа на изравнителна циментова замазка до 2 см за плочата  на козирката</t>
  </si>
  <si>
    <t xml:space="preserve">Доствка и полагане на хидроизолация- битумна х.и. мембрана 4мм - 1 слой върху битумен грунд </t>
  </si>
  <si>
    <t>Очукване и възстановяване на обрушената част от челата на бетонни козирки с готова смес - циментова мазилка</t>
  </si>
  <si>
    <t>Очукване и възстановяване на обрушената мазилка по тавана на козирките с готова смес - циментова мазилка</t>
  </si>
  <si>
    <t>Доставка и монтаж на прозорци тип П1 - петкамерна PVC дограма със стъклопакет;двукрил 200 x 160 см,  отваряеми крила на хоризонтална и вертикална ос</t>
  </si>
  <si>
    <t>Доставка и монтаж на прозорци тип П2 - петкамерна PVC дограма със стъклопакет; 190 x 160 см,  две отваряеми крила на хоризонтална и вертикална ос</t>
  </si>
  <si>
    <t>Доставка и монтаж на прозорци тип П3- петкамерна PVC дограма със стъклопакет;  160 x 160 см, две отваряеми крила на хоризонтална и вертикална ос</t>
  </si>
  <si>
    <t>Доставка и монтаж на прозорци тип П4 - петкамерна PVC дограма със стъклопакет; еднокрил 80 х 70 см, отваряеми крила на хоризонтална и вертикална ос</t>
  </si>
  <si>
    <t>Доставка и монтаж на прозорци тип П5 - петкамерна PVC дограма със стъклопакет,двукрил 140 х 70 см, две отваряеми крила на хоризонтална и вертикална ос</t>
  </si>
  <si>
    <t>Доставка и монтаж на вътрешни PVC первази до 20 см</t>
  </si>
  <si>
    <t>Доставка и монтаж на вътрешна алуминиева врата В1-70/200, самозатварящ автомат,  WC брава (индикация червено/зелено), неръждаема стомана, панти неръждаема стомана</t>
  </si>
  <si>
    <t>Доставка и монтаж на вътрешна алуминиева врата В2-80/200, самозатварящ автомат,  WC брава (индикация червено/зелено), неръждаема стомана, панти неръждаема стомана</t>
  </si>
  <si>
    <t>Доставка и монтаж на вътрешна алуминиева врата В3-70/200, самозатварящ автомат, дръжки вън/вътре неръждаема стомана, панти неръждаема стомана</t>
  </si>
  <si>
    <t>Доставка и монтаж на вътрешна  врата В4-70/200, самозатварящ автомат, дръжки вън/вътре неръждаема стомана, панти неръждаема стомана, ОУ-ЕI 90мин.</t>
  </si>
  <si>
    <t>Доставка и монтаж на вътрешна алуминиева врата В5-80/200, самозатварящ автомат, дръжки вън/вътре неръждаема стомана, панти неръждаема стомана</t>
  </si>
  <si>
    <t>Доставка и монтаж на вътрешна  врата В6-80/200, самозатварящ автомат, дръжки вън/вътре неръждаема стомана, панти неръждаема стомана, ОУ-ЕI 90мин.</t>
  </si>
  <si>
    <t>Доставка и монтаж на вътрешна алуминиева врата В7-90/200, самозатварящ автомат, неръждаема стомана, панти неръждаема стомана.</t>
  </si>
  <si>
    <t>Доставка и монтаж на вътрешна, алуминиева, плъзгаща се врата В8-70/200, дръжки вън/вътре- неръждаема стомана, панти неръждаема стомана</t>
  </si>
  <si>
    <t>Доставка и монтаж на вътрешна  алуминиева, плъзгаща се врата В9-70/200, дръжки вън/вътре- неръждаема стомана, панти неръждаема стомана, ОУ-ЕI 90мин.</t>
  </si>
  <si>
    <t>Доставка и монтаж на вътрешна алуминиева врата В10-80/200, тип"летяща", панти неръждаема стомана</t>
  </si>
  <si>
    <t>Доставка и монтаж на външна плътна  врата  В11-100/200+ надстройка прозорец 100/60см, PVCдограма.</t>
  </si>
  <si>
    <t>Доставка и монтаж на външна плътна  врата  В12-90/200+ надстройка прозорец 90/60см, PVCдограма.</t>
  </si>
  <si>
    <t>Доставка и монтаж на външна плътна  врата  В13-80/200+ надстройка прозорец 80/60см, PVCдограма.</t>
  </si>
  <si>
    <t>Направа на изравнителна, армирана, циментова замазка под топлоизолация от 3 до 5 см, с мрежа ф5 20/20 см</t>
  </si>
  <si>
    <t>Доставка и полагане на топлоизолация на подове ХPS - 5 см - по подове, в това число лепило и замазка 2см над изолация</t>
  </si>
  <si>
    <t>Доставка и полагане на теракот, след одобрение от възложителя</t>
  </si>
  <si>
    <t>Доставка и полагане на гранитогрес, след одобрение на възложителя</t>
  </si>
  <si>
    <t xml:space="preserve">Доставка и монтаж на цокъл - за помещения с настилка от теракота </t>
  </si>
  <si>
    <t>Доставка и монтаж на цокъл - за помещения с настилка от гранитогрес</t>
  </si>
  <si>
    <t>Доставка и монтаж на преходни лайсни - при промяна на настилката при врати, след одобрение на възложителя</t>
  </si>
  <si>
    <t xml:space="preserve">м </t>
  </si>
  <si>
    <t>Очукване и възстановяване на компрометирана вътрешна вароциментова мазилка, вкл грундиране с дълбокопроникващ грунд</t>
  </si>
  <si>
    <t>Доставка и полагане на фина шпакловка по вътрешни стени, вкл. грундиране преди боядисване</t>
  </si>
  <si>
    <t>Доставка и полагане на латекс - бял,  до плътно покриване</t>
  </si>
  <si>
    <t>Доставка и монтаж на фаянс - височина до 2м в мокри помещения, вкл алуминиеви лайсни, след одобрение от възложителя</t>
  </si>
  <si>
    <t>Доставка и полагане на лайсни за оформяне на отвори на прозорци (отвътре)</t>
  </si>
  <si>
    <t>Доставка и полагане на фина шпакловка по вътрешни тавани, вкл. грундиране преди боядисване</t>
  </si>
  <si>
    <t>III.</t>
  </si>
  <si>
    <t>ЧАСТ: БЛАГОУСТРОЙСТВО</t>
  </si>
  <si>
    <t>Доставка, направа и разваляне на кофраж за стоманобетонни елементи - рампи и други</t>
  </si>
  <si>
    <t>Изработка и монтаж на арм. ср. сложност B420 (A-III) В500С</t>
  </si>
  <si>
    <t>кг</t>
  </si>
  <si>
    <t>Доставка и полагане на бетон C20/25 за стоманобетонни елементи - рампи и други</t>
  </si>
  <si>
    <t>Доставка и монтаж на метални парапети за рампата</t>
  </si>
  <si>
    <t>Ремонт на съществуващи външни стъпала и площадки-обрушване на повредените участъци, запълване на пукнатините и възстановяване на отчупените части с циментов разтвор</t>
  </si>
  <si>
    <t>Подготовка на терена за полагане на нова тротоарна настилка - премахване на съществуващите плочки, почистване на растенията, маркиране контурите на изкопите за полагане на трошения камък</t>
  </si>
  <si>
    <t xml:space="preserve">Изкоп на земни маси </t>
  </si>
  <si>
    <t>Доставка и полагане на несортиран трошен камък, с дебелина на слоя до 30 см, уплътнен на слоеве от 15 см</t>
  </si>
  <si>
    <t>Доставка и полагане на  асфалтова настилка от плътен асфалтобетон 4см - машинно</t>
  </si>
  <si>
    <t>Доставка и полагане на тротоарна настилка от плочи с размер 20/10/4 см - в цвят - сиво, с повърхност от видим бетон с покритие от кварцов пясък, за стълбищата, рампи и площадката за експедиция върху цименто-пясъчен разтвор 1:3 -деб. 3 см</t>
  </si>
  <si>
    <t>Доставка и полагане на декоративен бордюр с размер 16/8/50 см</t>
  </si>
  <si>
    <t>Доставка и полагане на пътен бордюр  с размер 50/25/15 см, включително всички свързани с това разходи.</t>
  </si>
  <si>
    <t>IV.</t>
  </si>
  <si>
    <t>ЧАСТ: ВиК</t>
  </si>
  <si>
    <t>Доставка и монтаж на PPr водопроводни тръби, включително фитинги ф20 PN16 с топлинна изолация и укрепване за студена вода</t>
  </si>
  <si>
    <t>Доставка и монтаж на PPr водопроводни тръби, включително фитинги ф20 PN16 с алуминиева вложка с топлинна изолация и укрепване за студена вода</t>
  </si>
  <si>
    <t>Доставка и монтаж на PPr водопроводни тръби, включително фитинги ф25 PN16 с алуминиева вложка с топлинна изолация и укрепване за студена вода</t>
  </si>
  <si>
    <t>Доставка и монтаж на PPr водопроводни тръби, включително фитинги ф32 PN16 с алуминиева вложка с топлинна изолация и укрепване за студена вода</t>
  </si>
  <si>
    <t>Доставка и монтаж на PPr водопроводни тръби, включително фитинги ф40 PN16 с алуминиева вложка с топлинна изолация и укрепване за студена вода</t>
  </si>
  <si>
    <t>Доставка и монтаж на PPr водопроводни тръби, включително фитинги ф20 PN20 с топлинна изолация и укрепване за топла вода</t>
  </si>
  <si>
    <t>Доставка и монтаж на PPr водопроводни тръби, включително фитинги ф20 PN20 с алуминиева вложка с топлинна изолация и укрепване за топла вода</t>
  </si>
  <si>
    <t>Доставка и монтаж на PPr водопроводни тръби, включително фитинги ф25 PN20 с алуминиева вложка с топлинна изолация и укрепване за топла вода</t>
  </si>
  <si>
    <t>Доставка и монтаж на PPr водопроводни тръби, включително фитинги ф32 PN20 с алуминиева вложка с топлинна изолация и укрепване за топла вода</t>
  </si>
  <si>
    <t>Доставка и монтаж на PPr водопроводни тръби, включително фитинги ф40 PN20 с алуминиева вложка с топлинна изолация и укрепване за топла вода</t>
  </si>
  <si>
    <t>Доставка и монтаж на спирателен кран ф40 с изпразнител</t>
  </si>
  <si>
    <t>бр</t>
  </si>
  <si>
    <t>Доставка и монтаж на мини спирателни кранове ф3/8"</t>
  </si>
  <si>
    <t xml:space="preserve">Доставка и монтаж на смесителна батерия за тоалетна мивка  </t>
  </si>
  <si>
    <t xml:space="preserve">Доставка и монтаж на смесителна батерия за кухненска мивка  </t>
  </si>
  <si>
    <t xml:space="preserve">Доставка и монтаж за смесителна батерия за душ </t>
  </si>
  <si>
    <t>Доставка и монтаж за вентил за тоалетно казанче</t>
  </si>
  <si>
    <t xml:space="preserve">Доставка и монтаж на спирателен кран ф 32 пред и след бойлер </t>
  </si>
  <si>
    <t>Доставка и  монтаж обратна клапа ф32 пред бойлер</t>
  </si>
  <si>
    <t xml:space="preserve">Доставка и монтаж на предпазен вентил при бойлер </t>
  </si>
  <si>
    <t xml:space="preserve">Доставка и монтаж на ел. бойлер - неръждаем; обем 300л.; една серпентина; енергиен клас А, вкл ел. нагревател </t>
  </si>
  <si>
    <t>Доставка и монтаж на шкаф с едногнездова мивка с плот от неръждаема стомана, анкериран в стената и пода - съгласно спецификация част Технология -комплект със сифон</t>
  </si>
  <si>
    <t>Доставка и монтаж на шкаф с двугнездова мивка с плот от неръждаема стомана, анкериран в стената и пода - съгласно спецификация част Технология -комплект със сифон</t>
  </si>
  <si>
    <t>Доставка и полагане на РVС-U SN8 тръби ф110- дебелостенни, в готов изкоп</t>
  </si>
  <si>
    <t>Доставка и полагане на РVС-U SN8 тръби ф160- дебелостенни, в готов изкоп</t>
  </si>
  <si>
    <t xml:space="preserve">Доставка и монтаж на РVС тръби ф110 с фасонни части в сгради </t>
  </si>
  <si>
    <t xml:space="preserve">Доставка и монтаж на РVС тръби ф50 с фасонни части в сгради </t>
  </si>
  <si>
    <t xml:space="preserve">Доставка и монтаж на стоманени тръби ф75/ усилени тръби ф50 с фасонни части в сгради </t>
  </si>
  <si>
    <t>Доставка и монтаж на тръби ф110, устойчиви на UV-лъчи за вентилация на канализацията</t>
  </si>
  <si>
    <t>Доставка и монтаж на вентилационна шапка за тръба ф110</t>
  </si>
  <si>
    <t xml:space="preserve">Доставка и монтаж тоалетна чиния със задно оттичане, комплект с нискоразположено клозетно казанче </t>
  </si>
  <si>
    <t>Доставка и монтаж тоалетна мивка- полупорцеланова, среден формат, комплект със сифон</t>
  </si>
  <si>
    <t>Доставка и монтаж подов сифон със странично оттичане ф50</t>
  </si>
  <si>
    <t>Доставка и монтаж на  мазниноуловител за монтаж под мивка   Q=0,5l/s</t>
  </si>
  <si>
    <t>Доставка и монтаж на  ревизионен отвор ф160 за хоризантален монтаж</t>
  </si>
  <si>
    <t>Доставка и монтаж на  ревизионен отвор ф110 за вертикален монтаж</t>
  </si>
  <si>
    <t>Доставка и монтаж на водосточни казанчета</t>
  </si>
  <si>
    <t>V.</t>
  </si>
  <si>
    <t xml:space="preserve">ЧАСТ:ЕЛЕКТРО </t>
  </si>
  <si>
    <t>Доставка, монтаж и пуск (вкл настройки и проби) на дизел-генераторен агрегат  със технически параметри и окомплектовка: мощност - 15kVА, напрежение 0,4/0,231 kV, собствено табло за контрол и АВР, за монтаж на открито с шумозаглушителен кожух, със система за автоматично подгряване на маслото и нафтата</t>
  </si>
  <si>
    <t>Доставка и монтаж на главно разпределително табло, по приложена еднолинейна схема ГРТ</t>
  </si>
  <si>
    <t>Доставка и монтаж на ел.табло ТДО-1 по приложена еднолинейна схема</t>
  </si>
  <si>
    <t>Доставка и монтаж на ел.табло ТДО-2 по приложена еднолинейна схема</t>
  </si>
  <si>
    <t>Направа на изкоп 0,8/0,4м със зариване и трамбоване и поставяне на сигнална ПВЦ лента</t>
  </si>
  <si>
    <t xml:space="preserve">Доставка и полагане в изкоп на инсталционна тръба Ф110мм </t>
  </si>
  <si>
    <t xml:space="preserve">Доставка и полагане в изкоп на инсталционна тръба  Ф25мм </t>
  </si>
  <si>
    <t>Направа на кабелна шахта тип Енерго 90/60см, включително капак</t>
  </si>
  <si>
    <t>Доставка и полагане на кабел СВТ 3х1,5мм2</t>
  </si>
  <si>
    <t>Доставка и полагане на кабел СВТ 3х2,5мм2</t>
  </si>
  <si>
    <t>Доставка и полагане на кабел СВТ 3х4мм2</t>
  </si>
  <si>
    <t>Доставка и полагане на кабел СВТ 5х4мм2</t>
  </si>
  <si>
    <t>Доставка и полагане на кабел СВТ 5х6мм2</t>
  </si>
  <si>
    <t>Доставка и полагане на кабел СВТ 5х10мм2</t>
  </si>
  <si>
    <t>Доставка и полагане на кабел СВТ 5х25мм2</t>
  </si>
  <si>
    <t xml:space="preserve">Доставка и полагане на кабел СВТ 4х70мм2 </t>
  </si>
  <si>
    <t>Доставка и полагане на мостов проводник тип  ПВВМ 3x1,5 под мазилка</t>
  </si>
  <si>
    <t xml:space="preserve">м' </t>
  </si>
  <si>
    <t>Доставка и полагане на мостов проводник тип  ПВВМ 4x1,5 под мазилка</t>
  </si>
  <si>
    <t>Доставка и полагане в тръба под мазилка на кабел тип FTP 2x4x0,5, Cat.5e</t>
  </si>
  <si>
    <t>Направа на улеи в тухлена стена и подмазването им с варо-гипсов разтвор</t>
  </si>
  <si>
    <t>Направа отвори за конзоли в тухлена стена</t>
  </si>
  <si>
    <t>Направа отвори в тухлена стена и подмазването им с варогипсов разтвор 5/5см</t>
  </si>
  <si>
    <t>Доставка и монтаж на разклонителна пластмасова кутия за скрита инсталация d=88mm</t>
  </si>
  <si>
    <t>Доставка и монтаж на гофрирани тръби Ф16мм под мазилка</t>
  </si>
  <si>
    <t>Доставка и полагане на гофрирана тръба Ф23мм под мазилка</t>
  </si>
  <si>
    <t>Доставка и полагане в улеи под мазилка на негорима гофрирана тръба Ф23мм</t>
  </si>
  <si>
    <t>Доставка и полагане в улеи под мазилка на негорима гофрирана тръба Ф32мм</t>
  </si>
  <si>
    <t>Доставка и монтаж на кабелна скара 200мм, включително крепежи и аксесоари</t>
  </si>
  <si>
    <t>Доставка и монтаж на осветително тяло за монтаж на таван IP54, LED36W, 120см, 3600lm</t>
  </si>
  <si>
    <t>Доставка и монтаж на осветително тяло за монтаж на таван IP54, LED18W, 60см, 1800lm</t>
  </si>
  <si>
    <t>Доставка и монтаж на осветително тяло за монтаж на таван тип плафон с вграден сензор за движение IP44, LED15W</t>
  </si>
  <si>
    <t>Доставка и монтаж на фасаден аплик 1xLED10W, IP54, 220V</t>
  </si>
  <si>
    <t>Доставка и монтаж на LED панел 60/60см, 36W/840, 3600lm, IP21, за монтаж на таван</t>
  </si>
  <si>
    <t>Доставка и монтаж на евакуационен осветител за монтаж на стена, IP54, 1xLED3W  пиктограма „Стрелка“ - хоризонтална/вертикална,  на зелен фон,  с автономно захранване за 1 час</t>
  </si>
  <si>
    <t>Доставка и монтаж на еднополюсен ключ,10А, комплект с конзола, рамка и механизъм, за монтаж в тухлена стена, IP21</t>
  </si>
  <si>
    <t>Доставка и монтаж на еднополюсен ключ,10А, комплект с конзола, рамка и механизъм, за монтаж в тухлена стена, IP54</t>
  </si>
  <si>
    <t>Доставка и монтаж на девиаторен ключ, 10А, комплект с конзола, рамка и механизъм, за монтаж в тухлена стена, IP21</t>
  </si>
  <si>
    <t>Доставка и монтаж на девиаторен ключ, 10А, комплект с конзола, рамка и механизъм, за монтаж в тухлена стена, IP54</t>
  </si>
  <si>
    <t>Доставка и монтаж на PIR сензор за таван, 360гр, обхват 8м</t>
  </si>
  <si>
    <t>Направа на силов, контактен излаз, монофазен, до 10м</t>
  </si>
  <si>
    <t>Доставка и монтаж на контакт Шуко, 230V, 16А, IР21, за скрита инсталация, включително конзола</t>
  </si>
  <si>
    <t>Доставка и монтаж на контакт Шуко, 230V, 16А, IР54, за скрита инсталация, включително конзола</t>
  </si>
  <si>
    <t>Доставка и монтаж на комбинирана стенна контктна розетка със следните елементи: 3 х Контакт Шуко, 230V, 16А, IР21; 2 х RJ45, Cat.5E Data&amp;Voice, за вграден монтаж в стена</t>
  </si>
  <si>
    <t>Доставка и монтаж на информационна розетка 2 х RJ45 Cat.5E Data&amp;Voice,  вграден монтаж в стена</t>
  </si>
  <si>
    <t>Доставка и монтаж кнобка "Пуск-Стоп", 220V</t>
  </si>
  <si>
    <t>Доставка и монтаж на ключ с механично ключе, скрита инсталация, включително конзола</t>
  </si>
  <si>
    <t>Доставка и монтаж на стомано-тръбен поцинкован стълб, анкерно изпълнение, с височина Н = 4м, с отвор и капак с ключалка за кабелни връзки, комплект с клемна плоча с възможност за монтаж на защитен автомат, присъединителен диаметър ф60мм, включително анкерна група, изкоп и фундамент</t>
  </si>
  <si>
    <t>Доставка и монтаж в тръбен стълб на 1 брой автомат тип С60N-6А, с крива С на изключване</t>
  </si>
  <si>
    <t>Доставка и монтаж на LED осветител 1xLED40W, IP54, 220V на стълб</t>
  </si>
  <si>
    <t>VI.</t>
  </si>
  <si>
    <t>МЪЛНИЕЗАЩИТНА И ЗАЗЕМИТЕЛНА ИНСТАЛАЦИЯ</t>
  </si>
  <si>
    <t>Доставка и монтаж на поцинкован заземителен кол от профилна стомана L63/63/6mm,  L=1,5м</t>
  </si>
  <si>
    <t>Направа на метална контролна кутия 12/12см</t>
  </si>
  <si>
    <t>Доставка и монтаж в кутия на сертифициран прав съединител проводник/шина</t>
  </si>
  <si>
    <t>Доставка и полагане на горещо поцинкована шина 40/4 мм</t>
  </si>
  <si>
    <t>Доставка и монтаж на неръждаеми заземителни фланци (пети)</t>
  </si>
  <si>
    <t>Доставка и монтаж на активен мълниеприемник с изпреварващо действие ∆T=30µs, ефективен радиус 28м</t>
  </si>
  <si>
    <t>Доставка и  монтаж на мълниеприемна мачта от неръждаема стомана, за монтаж на активната глава h=2,0m, комплект с конзола за стена(комин)</t>
  </si>
  <si>
    <t xml:space="preserve">Доставка и монтаж на неизолиран провoдник  AlMgSi05 -  ф11mm на крепители за скатен покрив, компклект </t>
  </si>
  <si>
    <t>Доставка и монтаж на отвод за мълниеотводна инсталация  от изолиран проводник  AlMgSi05 -  ф11 mm под външната облицовка на сградата</t>
  </si>
  <si>
    <t>Доставка на клемa проводник-проводник (мултиклема) за заземителна инсталация</t>
  </si>
  <si>
    <t>VII</t>
  </si>
  <si>
    <t>ЧАСТ: ОВК</t>
  </si>
  <si>
    <t>Доставка и монтаж на инверторна климатична сплит система с вътрешно тяло за високостенен монтаж - Qхл.=2,5kW; Qот.=3,2kW; външно тяло компресорно-кондензационен агрегат Pел.=0,7kW; 220V  /9000 BTU/</t>
  </si>
  <si>
    <t>Доставка и монтаж на инверторна климатична сплит система с вътрешно тяло за канален монтаж- 2000m3/h - Qхл.=14kW; Qот.=16kW; външно тяло компресорно-кондензационен агрегат Pел.=3,8kW; 220V /48000 BTU/</t>
  </si>
  <si>
    <t>Доставка и монтаж на ел. радиатор за стенен монтаж/влагозащитен/ 400W;220V</t>
  </si>
  <si>
    <t>Доставка и монтаж на ел. радиатор за стенен монтаж/влагозащитен/ 600W;220V</t>
  </si>
  <si>
    <t>Доставка и монтаж на канален ел. нагревател 9,0kW;380V /двустепенен /</t>
  </si>
  <si>
    <t>Доставка и монтаж на смукателен вентилационен бокс- изпълнение за кухня 1600m3/h;P=250Pa;N=1,5kW;220V</t>
  </si>
  <si>
    <t>Доставка и монтаж на кухненски чадър, иноксов с мазноуловител с размери 200/100/45</t>
  </si>
  <si>
    <t>Доставка и монтаж на осов вентилатор с обратна клапа ф100;90m3/h;20W;220V,влагозащитен</t>
  </si>
  <si>
    <t>Доставка и монтаж на осов вентилатор с обратна клапа ф125;180m3/h;25W;220V,влагозащитен</t>
  </si>
  <si>
    <t>Доставка и монтаж на смукателен канален вентилатор ф160;480m3/h;P=150Pa;N=80W;220V</t>
  </si>
  <si>
    <t>Доставка и монтаж на регулируема вентилационна решетка 425х75</t>
  </si>
  <si>
    <t>Доставка и монтаж на регулируема вентилационна решетка 400х300</t>
  </si>
  <si>
    <t>Доставка и монтаж на НЖР 750х350</t>
  </si>
  <si>
    <t>Доставка и монтаж на регулираща клапа ф160</t>
  </si>
  <si>
    <t>Доставка и монтаж на правоъгълен въздуховод от поцинкована ламарина 0,6мм</t>
  </si>
  <si>
    <t>Доставка и монтаж на въздуховод от поцинкована ламарина ф160</t>
  </si>
  <si>
    <t>Доставка и монтаж на въздуховод от поцинкована ламарина ф100</t>
  </si>
  <si>
    <t>Доставка и монтаж на топлоизолация минерална вата 5см</t>
  </si>
  <si>
    <t>Монтаж на констукция за укрепване на вентилационен въздуховод</t>
  </si>
  <si>
    <t>т</t>
  </si>
  <si>
    <t>Доставка и полагане на  асфалтова настилка от неплътен асфалтобетон 4см - машинно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</si>
</sst>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"/>
    <numFmt numFmtId="189" formatCode="0.00000"/>
    <numFmt numFmtId="190" formatCode="0.0000"/>
    <numFmt numFmtId="191" formatCode="0.000"/>
    <numFmt numFmtId="192" formatCode="###\ ###\ ##0.000"/>
    <numFmt numFmtId="193" formatCode="###\ ###\ ###\ ##0.00&quot; лв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b/>
      <i/>
      <sz val="12"/>
      <name val="Calibri"/>
      <family val="2"/>
    </font>
    <font>
      <i/>
      <sz val="12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2"/>
      <color indexed="23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i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2" fillId="0" borderId="0" xfId="0" applyFont="1" applyFill="1" applyBorder="1" applyAlignment="1" applyProtection="1">
      <alignment horizontal="left"/>
      <protection hidden="1"/>
    </xf>
    <xf numFmtId="0" fontId="23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left" vertical="top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3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2" fontId="2" fillId="0" borderId="18" xfId="0" applyNumberFormat="1" applyFont="1" applyFill="1" applyBorder="1" applyAlignment="1" applyProtection="1">
      <alignment vertical="center"/>
      <protection locked="0"/>
    </xf>
    <xf numFmtId="2" fontId="2" fillId="0" borderId="19" xfId="0" applyNumberFormat="1" applyFont="1" applyBorder="1" applyAlignment="1" applyProtection="1">
      <alignment vertical="center"/>
      <protection locked="0"/>
    </xf>
    <xf numFmtId="2" fontId="2" fillId="0" borderId="20" xfId="0" applyNumberFormat="1" applyFont="1" applyBorder="1" applyAlignment="1" applyProtection="1">
      <alignment vertical="center"/>
      <protection hidden="1"/>
    </xf>
    <xf numFmtId="2" fontId="2" fillId="0" borderId="21" xfId="0" applyNumberFormat="1" applyFont="1" applyBorder="1" applyAlignment="1" applyProtection="1">
      <alignment vertical="center"/>
      <protection hidden="1"/>
    </xf>
    <xf numFmtId="2" fontId="2" fillId="0" borderId="14" xfId="0" applyNumberFormat="1" applyFont="1" applyBorder="1" applyAlignment="1" applyProtection="1">
      <alignment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2" fontId="2" fillId="0" borderId="12" xfId="0" applyNumberFormat="1" applyFont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right" vertical="center"/>
      <protection hidden="1"/>
    </xf>
    <xf numFmtId="10" fontId="2" fillId="0" borderId="12" xfId="0" applyNumberFormat="1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right" vertical="center"/>
      <protection hidden="1"/>
    </xf>
    <xf numFmtId="10" fontId="2" fillId="0" borderId="0" xfId="0" applyNumberFormat="1" applyFont="1" applyBorder="1" applyAlignment="1" applyProtection="1">
      <alignment vertical="center"/>
      <protection hidden="1"/>
    </xf>
    <xf numFmtId="2" fontId="2" fillId="0" borderId="0" xfId="0" applyNumberFormat="1" applyFont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3" fillId="33" borderId="23" xfId="0" applyFont="1" applyFill="1" applyBorder="1" applyAlignment="1" applyProtection="1">
      <alignment horizontal="center" vertical="top" wrapText="1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2" fontId="2" fillId="33" borderId="24" xfId="0" applyNumberFormat="1" applyFont="1" applyFill="1" applyBorder="1" applyAlignment="1" applyProtection="1">
      <alignment horizontal="right" vertical="center"/>
      <protection hidden="1"/>
    </xf>
    <xf numFmtId="2" fontId="2" fillId="33" borderId="18" xfId="0" applyNumberFormat="1" applyFont="1" applyFill="1" applyBorder="1" applyAlignment="1" applyProtection="1">
      <alignment vertical="center"/>
      <protection locked="0"/>
    </xf>
    <xf numFmtId="2" fontId="2" fillId="33" borderId="19" xfId="0" applyNumberFormat="1" applyFont="1" applyFill="1" applyBorder="1" applyAlignment="1" applyProtection="1">
      <alignment vertical="center"/>
      <protection locked="0"/>
    </xf>
    <xf numFmtId="2" fontId="2" fillId="33" borderId="20" xfId="0" applyNumberFormat="1" applyFont="1" applyFill="1" applyBorder="1" applyAlignment="1" applyProtection="1">
      <alignment vertical="center"/>
      <protection hidden="1"/>
    </xf>
    <xf numFmtId="2" fontId="2" fillId="33" borderId="21" xfId="0" applyNumberFormat="1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3" fillId="33" borderId="15" xfId="0" applyFont="1" applyFill="1" applyBorder="1" applyAlignment="1" applyProtection="1">
      <alignment horizontal="center" vertical="top" wrapText="1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left" vertical="top" wrapText="1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right" vertical="center"/>
      <protection hidden="1"/>
    </xf>
    <xf numFmtId="0" fontId="23" fillId="0" borderId="27" xfId="0" applyFont="1" applyFill="1" applyBorder="1" applyAlignment="1" applyProtection="1">
      <alignment horizontal="right" vertical="center"/>
      <protection hidden="1"/>
    </xf>
    <xf numFmtId="0" fontId="23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2" fillId="0" borderId="27" xfId="0" applyFont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locked="0"/>
    </xf>
    <xf numFmtId="0" fontId="25" fillId="0" borderId="0" xfId="0" applyFont="1" applyAlignment="1" applyProtection="1">
      <alignment horizontal="justify" vertical="center" wrapText="1"/>
      <protection hidden="1"/>
    </xf>
    <xf numFmtId="0" fontId="3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28" xfId="0" applyFont="1" applyFill="1" applyBorder="1" applyAlignment="1" applyProtection="1">
      <alignment horizontal="center" vertical="center" wrapText="1"/>
      <protection hidden="1"/>
    </xf>
    <xf numFmtId="0" fontId="23" fillId="0" borderId="29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justify"/>
      <protection locked="0"/>
    </xf>
    <xf numFmtId="0" fontId="24" fillId="34" borderId="13" xfId="0" applyFont="1" applyFill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2" fillId="0" borderId="14" xfId="0" applyFont="1" applyBorder="1" applyAlignment="1" applyProtection="1">
      <alignment wrapText="1"/>
      <protection hidden="1"/>
    </xf>
    <xf numFmtId="0" fontId="3" fillId="0" borderId="0" xfId="0" applyFont="1" applyFill="1" applyAlignment="1" applyProtection="1">
      <alignment horizontal="left" vertical="justify" wrapText="1"/>
      <protection locked="0"/>
    </xf>
    <xf numFmtId="0" fontId="23" fillId="0" borderId="30" xfId="0" applyFont="1" applyFill="1" applyBorder="1" applyAlignment="1" applyProtection="1">
      <alignment horizontal="center" vertical="center" wrapText="1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hidden="1"/>
    </xf>
    <xf numFmtId="0" fontId="23" fillId="0" borderId="32" xfId="0" applyFont="1" applyFill="1" applyBorder="1" applyAlignment="1" applyProtection="1">
      <alignment horizontal="center" vertical="center" wrapText="1"/>
      <protection hidden="1"/>
    </xf>
    <xf numFmtId="0" fontId="23" fillId="0" borderId="33" xfId="0" applyFont="1" applyBorder="1" applyAlignment="1" applyProtection="1">
      <alignment horizontal="center" vertical="center" wrapText="1"/>
      <protection hidden="1"/>
    </xf>
    <xf numFmtId="0" fontId="23" fillId="0" borderId="34" xfId="0" applyFont="1" applyBorder="1" applyAlignment="1" applyProtection="1">
      <alignment horizontal="center" vertical="center" wrapText="1"/>
      <protection hidden="1"/>
    </xf>
    <xf numFmtId="0" fontId="23" fillId="0" borderId="30" xfId="0" applyFont="1" applyBorder="1" applyAlignment="1" applyProtection="1">
      <alignment horizontal="center" vertical="center" wrapText="1"/>
      <protection hidden="1"/>
    </xf>
    <xf numFmtId="0" fontId="23" fillId="0" borderId="35" xfId="0" applyFont="1" applyBorder="1" applyAlignment="1" applyProtection="1">
      <alignment horizontal="center" vertical="center" wrapText="1"/>
      <protection hidden="1"/>
    </xf>
    <xf numFmtId="0" fontId="23" fillId="0" borderId="36" xfId="0" applyFont="1" applyBorder="1" applyAlignment="1" applyProtection="1">
      <alignment horizontal="center" vertical="center" wrapText="1"/>
      <protection hidden="1"/>
    </xf>
    <xf numFmtId="0" fontId="23" fillId="0" borderId="27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2"/>
  <sheetViews>
    <sheetView tabSelected="1" view="pageBreakPreview" zoomScaleSheetLayoutView="100" workbookViewId="0" topLeftCell="A1">
      <selection activeCell="A8" sqref="A8:H8"/>
    </sheetView>
  </sheetViews>
  <sheetFormatPr defaultColWidth="9.140625" defaultRowHeight="12.75"/>
  <cols>
    <col min="1" max="1" width="4.7109375" style="24" bestFit="1" customWidth="1"/>
    <col min="2" max="2" width="57.7109375" style="1" customWidth="1"/>
    <col min="3" max="3" width="8.57421875" style="24" customWidth="1"/>
    <col min="4" max="4" width="13.00390625" style="24" customWidth="1"/>
    <col min="5" max="5" width="12.57421875" style="24" customWidth="1"/>
    <col min="6" max="6" width="13.00390625" style="24" customWidth="1"/>
    <col min="7" max="7" width="12.8515625" style="24" customWidth="1"/>
    <col min="8" max="8" width="15.140625" style="24" customWidth="1"/>
    <col min="9" max="16384" width="9.140625" style="1" customWidth="1"/>
  </cols>
  <sheetData>
    <row r="1" spans="1:8" ht="16.5" customHeight="1">
      <c r="A1" s="78" t="s">
        <v>23</v>
      </c>
      <c r="B1" s="78"/>
      <c r="C1" s="78"/>
      <c r="D1" s="78"/>
      <c r="E1" s="72" t="s">
        <v>12</v>
      </c>
      <c r="F1" s="72"/>
      <c r="G1" s="72"/>
      <c r="H1" s="72"/>
    </row>
    <row r="2" spans="1:8" ht="12.75" customHeight="1">
      <c r="A2" s="23"/>
      <c r="B2" s="2"/>
      <c r="C2" s="23"/>
      <c r="D2" s="23"/>
      <c r="E2" s="35"/>
      <c r="F2" s="35"/>
      <c r="G2" s="35"/>
      <c r="H2" s="35"/>
    </row>
    <row r="3" spans="1:8" ht="15.75">
      <c r="A3" s="80" t="s">
        <v>24</v>
      </c>
      <c r="B3" s="80"/>
      <c r="C3" s="80"/>
      <c r="D3" s="80"/>
      <c r="E3" s="80"/>
      <c r="F3" s="80"/>
      <c r="G3" s="80"/>
      <c r="H3" s="80"/>
    </row>
    <row r="4" spans="1:8" ht="15.75">
      <c r="A4" s="79" t="s">
        <v>25</v>
      </c>
      <c r="B4" s="79"/>
      <c r="C4" s="79"/>
      <c r="D4" s="79"/>
      <c r="E4" s="79"/>
      <c r="F4" s="79"/>
      <c r="G4" s="79"/>
      <c r="H4" s="79"/>
    </row>
    <row r="5" spans="1:8" ht="15.75">
      <c r="A5" s="84" t="s">
        <v>16</v>
      </c>
      <c r="B5" s="84"/>
      <c r="C5" s="84"/>
      <c r="D5" s="84"/>
      <c r="E5" s="84"/>
      <c r="F5" s="84"/>
      <c r="G5" s="84"/>
      <c r="H5" s="84"/>
    </row>
    <row r="6" ht="12.75" customHeight="1"/>
    <row r="7" spans="1:8" ht="10.5" customHeight="1">
      <c r="A7" s="25"/>
      <c r="B7" s="3"/>
      <c r="C7" s="77"/>
      <c r="D7" s="77"/>
      <c r="E7" s="77"/>
      <c r="F7" s="77"/>
      <c r="G7" s="77"/>
      <c r="H7" s="77"/>
    </row>
    <row r="8" spans="1:9" ht="18" customHeight="1">
      <c r="A8" s="73" t="s">
        <v>6</v>
      </c>
      <c r="B8" s="73"/>
      <c r="C8" s="73"/>
      <c r="D8" s="73"/>
      <c r="E8" s="73"/>
      <c r="F8" s="73"/>
      <c r="G8" s="73"/>
      <c r="H8" s="73"/>
      <c r="I8" s="4"/>
    </row>
    <row r="9" spans="1:8" ht="12" customHeight="1" thickBot="1">
      <c r="A9" s="26"/>
      <c r="B9" s="5"/>
      <c r="C9" s="31"/>
      <c r="D9" s="31"/>
      <c r="E9" s="31"/>
      <c r="F9" s="31"/>
      <c r="G9" s="31"/>
      <c r="H9" s="31"/>
    </row>
    <row r="10" spans="1:8" ht="15.75">
      <c r="A10" s="74" t="s">
        <v>14</v>
      </c>
      <c r="B10" s="74" t="s">
        <v>0</v>
      </c>
      <c r="C10" s="74" t="s">
        <v>22</v>
      </c>
      <c r="D10" s="74" t="s">
        <v>1</v>
      </c>
      <c r="E10" s="85" t="s">
        <v>7</v>
      </c>
      <c r="F10" s="90" t="s">
        <v>15</v>
      </c>
      <c r="G10" s="91"/>
      <c r="H10" s="74" t="s">
        <v>4</v>
      </c>
    </row>
    <row r="11" spans="1:8" ht="17.25" customHeight="1">
      <c r="A11" s="75"/>
      <c r="B11" s="75"/>
      <c r="C11" s="75"/>
      <c r="D11" s="75"/>
      <c r="E11" s="86"/>
      <c r="F11" s="88" t="s">
        <v>8</v>
      </c>
      <c r="G11" s="92" t="s">
        <v>9</v>
      </c>
      <c r="H11" s="75"/>
    </row>
    <row r="12" spans="1:8" ht="39" customHeight="1" thickBot="1">
      <c r="A12" s="76"/>
      <c r="B12" s="76"/>
      <c r="C12" s="76"/>
      <c r="D12" s="76"/>
      <c r="E12" s="87"/>
      <c r="F12" s="89"/>
      <c r="G12" s="93"/>
      <c r="H12" s="76"/>
    </row>
    <row r="13" spans="1:8" ht="15" customHeight="1" thickBot="1">
      <c r="A13" s="6">
        <v>1</v>
      </c>
      <c r="B13" s="7">
        <v>2</v>
      </c>
      <c r="C13" s="8">
        <v>3</v>
      </c>
      <c r="D13" s="7">
        <v>4</v>
      </c>
      <c r="E13" s="9">
        <v>5</v>
      </c>
      <c r="F13" s="8">
        <v>6</v>
      </c>
      <c r="G13" s="8" t="s">
        <v>2</v>
      </c>
      <c r="H13" s="10" t="s">
        <v>3</v>
      </c>
    </row>
    <row r="14" spans="1:8" ht="15.75">
      <c r="A14" s="48" t="s">
        <v>26</v>
      </c>
      <c r="B14" s="49" t="s">
        <v>27</v>
      </c>
      <c r="C14" s="50"/>
      <c r="D14" s="51"/>
      <c r="E14" s="52"/>
      <c r="F14" s="53"/>
      <c r="G14" s="54"/>
      <c r="H14" s="55"/>
    </row>
    <row r="15" spans="1:8" ht="31.5">
      <c r="A15" s="27">
        <v>1</v>
      </c>
      <c r="B15" s="11" t="s">
        <v>28</v>
      </c>
      <c r="C15" s="32" t="s">
        <v>29</v>
      </c>
      <c r="D15" s="33">
        <v>34</v>
      </c>
      <c r="E15" s="36"/>
      <c r="F15" s="37"/>
      <c r="G15" s="38">
        <f>ROUND(ROUND(D15,2)*ROUND(F15,2),2)</f>
        <v>0</v>
      </c>
      <c r="H15" s="39">
        <f>ROUND(ROUND(D15,2)*ROUND(E15,2),2)</f>
        <v>0</v>
      </c>
    </row>
    <row r="16" spans="1:8" ht="31.5">
      <c r="A16" s="27">
        <v>2</v>
      </c>
      <c r="B16" s="11" t="s">
        <v>30</v>
      </c>
      <c r="C16" s="32" t="s">
        <v>31</v>
      </c>
      <c r="D16" s="33">
        <v>19</v>
      </c>
      <c r="E16" s="36"/>
      <c r="F16" s="37"/>
      <c r="G16" s="38">
        <f aca="true" t="shared" si="0" ref="G16:G27">ROUND(ROUND(D16,2)*ROUND(F16,2),2)</f>
        <v>0</v>
      </c>
      <c r="H16" s="39">
        <f aca="true" t="shared" si="1" ref="H16:H27">ROUND(ROUND(D16,2)*ROUND(E16,2),2)</f>
        <v>0</v>
      </c>
    </row>
    <row r="17" spans="1:8" ht="47.25">
      <c r="A17" s="27">
        <v>3</v>
      </c>
      <c r="B17" s="11" t="s">
        <v>32</v>
      </c>
      <c r="C17" s="32" t="s">
        <v>31</v>
      </c>
      <c r="D17" s="33">
        <v>15</v>
      </c>
      <c r="E17" s="36"/>
      <c r="F17" s="37"/>
      <c r="G17" s="38">
        <f t="shared" si="0"/>
        <v>0</v>
      </c>
      <c r="H17" s="39">
        <f t="shared" si="1"/>
        <v>0</v>
      </c>
    </row>
    <row r="18" spans="1:8" ht="15.75">
      <c r="A18" s="27">
        <v>4</v>
      </c>
      <c r="B18" s="11" t="s">
        <v>33</v>
      </c>
      <c r="C18" s="32" t="s">
        <v>31</v>
      </c>
      <c r="D18" s="33">
        <v>20</v>
      </c>
      <c r="E18" s="36"/>
      <c r="F18" s="37"/>
      <c r="G18" s="38">
        <f t="shared" si="0"/>
        <v>0</v>
      </c>
      <c r="H18" s="39">
        <f t="shared" si="1"/>
        <v>0</v>
      </c>
    </row>
    <row r="19" spans="1:8" ht="15.75">
      <c r="A19" s="27">
        <v>5</v>
      </c>
      <c r="B19" s="11" t="s">
        <v>34</v>
      </c>
      <c r="C19" s="32" t="s">
        <v>31</v>
      </c>
      <c r="D19" s="33">
        <v>4.46</v>
      </c>
      <c r="E19" s="36"/>
      <c r="F19" s="37"/>
      <c r="G19" s="38">
        <f t="shared" si="0"/>
        <v>0</v>
      </c>
      <c r="H19" s="39">
        <f t="shared" si="1"/>
        <v>0</v>
      </c>
    </row>
    <row r="20" spans="1:8" ht="15.75">
      <c r="A20" s="27">
        <v>6</v>
      </c>
      <c r="B20" s="11" t="s">
        <v>35</v>
      </c>
      <c r="C20" s="32" t="s">
        <v>31</v>
      </c>
      <c r="D20" s="33">
        <v>90</v>
      </c>
      <c r="E20" s="36"/>
      <c r="F20" s="37"/>
      <c r="G20" s="38">
        <f t="shared" si="0"/>
        <v>0</v>
      </c>
      <c r="H20" s="39">
        <f t="shared" si="1"/>
        <v>0</v>
      </c>
    </row>
    <row r="21" spans="1:8" ht="31.5">
      <c r="A21" s="27">
        <v>7</v>
      </c>
      <c r="B21" s="11" t="s">
        <v>36</v>
      </c>
      <c r="C21" s="32" t="s">
        <v>31</v>
      </c>
      <c r="D21" s="33">
        <v>5</v>
      </c>
      <c r="E21" s="36"/>
      <c r="F21" s="37"/>
      <c r="G21" s="38">
        <f>ROUND(ROUND(D21,2)*ROUND(F21,2),2)</f>
        <v>0</v>
      </c>
      <c r="H21" s="39">
        <f>ROUND(ROUND(D21,2)*ROUND(E21,2),2)</f>
        <v>0</v>
      </c>
    </row>
    <row r="22" spans="1:8" ht="15.75">
      <c r="A22" s="27">
        <v>8</v>
      </c>
      <c r="B22" s="11" t="s">
        <v>37</v>
      </c>
      <c r="C22" s="32" t="s">
        <v>31</v>
      </c>
      <c r="D22" s="33">
        <v>140</v>
      </c>
      <c r="E22" s="36"/>
      <c r="F22" s="37"/>
      <c r="G22" s="38">
        <f t="shared" si="0"/>
        <v>0</v>
      </c>
      <c r="H22" s="39">
        <f t="shared" si="1"/>
        <v>0</v>
      </c>
    </row>
    <row r="23" spans="1:8" ht="15.75">
      <c r="A23" s="27">
        <v>9</v>
      </c>
      <c r="B23" s="11" t="s">
        <v>38</v>
      </c>
      <c r="C23" s="32" t="s">
        <v>31</v>
      </c>
      <c r="D23" s="33">
        <v>283</v>
      </c>
      <c r="E23" s="36"/>
      <c r="F23" s="37"/>
      <c r="G23" s="38">
        <f t="shared" si="0"/>
        <v>0</v>
      </c>
      <c r="H23" s="39">
        <f t="shared" si="1"/>
        <v>0</v>
      </c>
    </row>
    <row r="24" spans="1:8" ht="15.75">
      <c r="A24" s="27">
        <v>10</v>
      </c>
      <c r="B24" s="11" t="s">
        <v>39</v>
      </c>
      <c r="C24" s="32" t="s">
        <v>40</v>
      </c>
      <c r="D24" s="33">
        <v>83</v>
      </c>
      <c r="E24" s="36"/>
      <c r="F24" s="37"/>
      <c r="G24" s="38">
        <f t="shared" si="0"/>
        <v>0</v>
      </c>
      <c r="H24" s="39">
        <f t="shared" si="1"/>
        <v>0</v>
      </c>
    </row>
    <row r="25" spans="1:8" ht="15.75">
      <c r="A25" s="27">
        <v>11</v>
      </c>
      <c r="B25" s="11" t="s">
        <v>41</v>
      </c>
      <c r="C25" s="32" t="s">
        <v>40</v>
      </c>
      <c r="D25" s="33">
        <v>24</v>
      </c>
      <c r="E25" s="36"/>
      <c r="F25" s="37"/>
      <c r="G25" s="38">
        <f t="shared" si="0"/>
        <v>0</v>
      </c>
      <c r="H25" s="39">
        <f t="shared" si="1"/>
        <v>0</v>
      </c>
    </row>
    <row r="26" spans="1:8" ht="31.5">
      <c r="A26" s="27">
        <v>12</v>
      </c>
      <c r="B26" s="11" t="s">
        <v>42</v>
      </c>
      <c r="C26" s="32" t="s">
        <v>31</v>
      </c>
      <c r="D26" s="33">
        <v>250</v>
      </c>
      <c r="E26" s="36"/>
      <c r="F26" s="37"/>
      <c r="G26" s="38">
        <f t="shared" si="0"/>
        <v>0</v>
      </c>
      <c r="H26" s="39">
        <f t="shared" si="1"/>
        <v>0</v>
      </c>
    </row>
    <row r="27" spans="1:8" ht="31.5">
      <c r="A27" s="27">
        <v>13</v>
      </c>
      <c r="B27" s="59" t="s">
        <v>43</v>
      </c>
      <c r="C27" s="60" t="s">
        <v>44</v>
      </c>
      <c r="D27" s="33">
        <v>50</v>
      </c>
      <c r="E27" s="36"/>
      <c r="F27" s="37"/>
      <c r="G27" s="38">
        <f t="shared" si="0"/>
        <v>0</v>
      </c>
      <c r="H27" s="39">
        <f t="shared" si="1"/>
        <v>0</v>
      </c>
    </row>
    <row r="28" spans="1:8" ht="15.75">
      <c r="A28" s="56" t="s">
        <v>45</v>
      </c>
      <c r="B28" s="57" t="s">
        <v>46</v>
      </c>
      <c r="C28" s="58"/>
      <c r="D28" s="51"/>
      <c r="E28" s="52"/>
      <c r="F28" s="53"/>
      <c r="G28" s="54"/>
      <c r="H28" s="55"/>
    </row>
    <row r="29" spans="1:8" ht="63">
      <c r="A29" s="27">
        <v>14</v>
      </c>
      <c r="B29" s="11" t="s">
        <v>47</v>
      </c>
      <c r="C29" s="32" t="s">
        <v>31</v>
      </c>
      <c r="D29" s="33">
        <v>190.84</v>
      </c>
      <c r="E29" s="36"/>
      <c r="F29" s="37"/>
      <c r="G29" s="38">
        <f aca="true" t="shared" si="2" ref="G29:G91">ROUND(ROUND(D29,2)*ROUND(F29,2),2)</f>
        <v>0</v>
      </c>
      <c r="H29" s="39">
        <f aca="true" t="shared" si="3" ref="H29:H91">ROUND(ROUND(D29,2)*ROUND(E29,2),2)</f>
        <v>0</v>
      </c>
    </row>
    <row r="30" spans="1:8" ht="63">
      <c r="A30" s="27">
        <v>15</v>
      </c>
      <c r="B30" s="11" t="s">
        <v>48</v>
      </c>
      <c r="C30" s="32" t="s">
        <v>31</v>
      </c>
      <c r="D30" s="33">
        <v>29</v>
      </c>
      <c r="E30" s="36"/>
      <c r="F30" s="37"/>
      <c r="G30" s="38">
        <f t="shared" si="2"/>
        <v>0</v>
      </c>
      <c r="H30" s="39">
        <f t="shared" si="3"/>
        <v>0</v>
      </c>
    </row>
    <row r="31" spans="1:8" ht="63">
      <c r="A31" s="27">
        <v>16</v>
      </c>
      <c r="B31" s="11" t="s">
        <v>49</v>
      </c>
      <c r="C31" s="32" t="s">
        <v>40</v>
      </c>
      <c r="D31" s="33">
        <v>148.8</v>
      </c>
      <c r="E31" s="36"/>
      <c r="F31" s="37"/>
      <c r="G31" s="38">
        <f t="shared" si="2"/>
        <v>0</v>
      </c>
      <c r="H31" s="39">
        <f t="shared" si="3"/>
        <v>0</v>
      </c>
    </row>
    <row r="32" spans="1:8" ht="31.5">
      <c r="A32" s="27">
        <v>17</v>
      </c>
      <c r="B32" s="11" t="s">
        <v>50</v>
      </c>
      <c r="C32" s="32" t="s">
        <v>31</v>
      </c>
      <c r="D32" s="33">
        <v>190</v>
      </c>
      <c r="E32" s="36"/>
      <c r="F32" s="37"/>
      <c r="G32" s="38">
        <f t="shared" si="2"/>
        <v>0</v>
      </c>
      <c r="H32" s="39">
        <f t="shared" si="3"/>
        <v>0</v>
      </c>
    </row>
    <row r="33" spans="1:8" ht="47.25">
      <c r="A33" s="27">
        <v>18</v>
      </c>
      <c r="B33" s="11" t="s">
        <v>51</v>
      </c>
      <c r="C33" s="32" t="s">
        <v>40</v>
      </c>
      <c r="D33" s="33">
        <v>173.6</v>
      </c>
      <c r="E33" s="36"/>
      <c r="F33" s="37"/>
      <c r="G33" s="38">
        <f t="shared" si="2"/>
        <v>0</v>
      </c>
      <c r="H33" s="39">
        <f t="shared" si="3"/>
        <v>0</v>
      </c>
    </row>
    <row r="34" spans="1:8" ht="47.25">
      <c r="A34" s="27">
        <v>19</v>
      </c>
      <c r="B34" s="11" t="s">
        <v>52</v>
      </c>
      <c r="C34" s="32" t="s">
        <v>31</v>
      </c>
      <c r="D34" s="33">
        <v>29</v>
      </c>
      <c r="E34" s="36"/>
      <c r="F34" s="37"/>
      <c r="G34" s="38">
        <f t="shared" si="2"/>
        <v>0</v>
      </c>
      <c r="H34" s="39">
        <f t="shared" si="3"/>
        <v>0</v>
      </c>
    </row>
    <row r="35" spans="1:8" ht="31.5">
      <c r="A35" s="27">
        <v>20</v>
      </c>
      <c r="B35" s="11" t="s">
        <v>53</v>
      </c>
      <c r="C35" s="32" t="s">
        <v>40</v>
      </c>
      <c r="D35" s="33">
        <v>31</v>
      </c>
      <c r="E35" s="36"/>
      <c r="F35" s="37"/>
      <c r="G35" s="38">
        <f t="shared" si="2"/>
        <v>0</v>
      </c>
      <c r="H35" s="39">
        <f t="shared" si="3"/>
        <v>0</v>
      </c>
    </row>
    <row r="36" spans="1:8" ht="47.25">
      <c r="A36" s="27">
        <v>21</v>
      </c>
      <c r="B36" s="11" t="s">
        <v>54</v>
      </c>
      <c r="C36" s="32" t="s">
        <v>40</v>
      </c>
      <c r="D36" s="33">
        <v>148.8</v>
      </c>
      <c r="E36" s="36"/>
      <c r="F36" s="37"/>
      <c r="G36" s="38">
        <f t="shared" si="2"/>
        <v>0</v>
      </c>
      <c r="H36" s="39">
        <f t="shared" si="3"/>
        <v>0</v>
      </c>
    </row>
    <row r="37" spans="1:8" ht="31.5">
      <c r="A37" s="27">
        <v>22</v>
      </c>
      <c r="B37" s="11" t="s">
        <v>55</v>
      </c>
      <c r="C37" s="32" t="s">
        <v>44</v>
      </c>
      <c r="D37" s="33">
        <v>11.25</v>
      </c>
      <c r="E37" s="36"/>
      <c r="F37" s="37"/>
      <c r="G37" s="38">
        <f t="shared" si="2"/>
        <v>0</v>
      </c>
      <c r="H37" s="39">
        <f t="shared" si="3"/>
        <v>0</v>
      </c>
    </row>
    <row r="38" spans="1:8" ht="31.5">
      <c r="A38" s="27">
        <v>23</v>
      </c>
      <c r="B38" s="11" t="s">
        <v>56</v>
      </c>
      <c r="C38" s="32" t="s">
        <v>31</v>
      </c>
      <c r="D38" s="33">
        <v>176.2</v>
      </c>
      <c r="E38" s="36"/>
      <c r="F38" s="37"/>
      <c r="G38" s="38">
        <f t="shared" si="2"/>
        <v>0</v>
      </c>
      <c r="H38" s="39">
        <f t="shared" si="3"/>
        <v>0</v>
      </c>
    </row>
    <row r="39" spans="1:8" ht="78.75">
      <c r="A39" s="27">
        <v>24</v>
      </c>
      <c r="B39" s="11" t="s">
        <v>57</v>
      </c>
      <c r="C39" s="32" t="s">
        <v>44</v>
      </c>
      <c r="D39" s="33">
        <v>13.25</v>
      </c>
      <c r="E39" s="36"/>
      <c r="F39" s="37"/>
      <c r="G39" s="38">
        <f t="shared" si="2"/>
        <v>0</v>
      </c>
      <c r="H39" s="39">
        <f t="shared" si="3"/>
        <v>0</v>
      </c>
    </row>
    <row r="40" spans="1:8" ht="31.5">
      <c r="A40" s="27">
        <v>25</v>
      </c>
      <c r="B40" s="11" t="s">
        <v>58</v>
      </c>
      <c r="C40" s="32" t="s">
        <v>31</v>
      </c>
      <c r="D40" s="33">
        <v>382</v>
      </c>
      <c r="E40" s="36"/>
      <c r="F40" s="37"/>
      <c r="G40" s="38">
        <f t="shared" si="2"/>
        <v>0</v>
      </c>
      <c r="H40" s="39">
        <f t="shared" si="3"/>
        <v>0</v>
      </c>
    </row>
    <row r="41" spans="1:8" ht="15.75">
      <c r="A41" s="27">
        <v>26</v>
      </c>
      <c r="B41" s="11" t="s">
        <v>59</v>
      </c>
      <c r="C41" s="32" t="s">
        <v>31</v>
      </c>
      <c r="D41" s="33">
        <v>382</v>
      </c>
      <c r="E41" s="36"/>
      <c r="F41" s="37"/>
      <c r="G41" s="38">
        <f t="shared" si="2"/>
        <v>0</v>
      </c>
      <c r="H41" s="39">
        <f t="shared" si="3"/>
        <v>0</v>
      </c>
    </row>
    <row r="42" spans="1:8" ht="15.75">
      <c r="A42" s="27">
        <v>27</v>
      </c>
      <c r="B42" s="11" t="s">
        <v>60</v>
      </c>
      <c r="C42" s="32" t="s">
        <v>40</v>
      </c>
      <c r="D42" s="33">
        <v>83</v>
      </c>
      <c r="E42" s="36"/>
      <c r="F42" s="37"/>
      <c r="G42" s="38">
        <f t="shared" si="2"/>
        <v>0</v>
      </c>
      <c r="H42" s="39">
        <f t="shared" si="3"/>
        <v>0</v>
      </c>
    </row>
    <row r="43" spans="1:8" ht="31.5">
      <c r="A43" s="27">
        <v>28</v>
      </c>
      <c r="B43" s="11" t="s">
        <v>61</v>
      </c>
      <c r="C43" s="32" t="s">
        <v>40</v>
      </c>
      <c r="D43" s="33">
        <v>10.8</v>
      </c>
      <c r="E43" s="36"/>
      <c r="F43" s="37"/>
      <c r="G43" s="38">
        <f t="shared" si="2"/>
        <v>0</v>
      </c>
      <c r="H43" s="39">
        <f t="shared" si="3"/>
        <v>0</v>
      </c>
    </row>
    <row r="44" spans="1:8" ht="31.5">
      <c r="A44" s="27">
        <v>29</v>
      </c>
      <c r="B44" s="11" t="s">
        <v>62</v>
      </c>
      <c r="C44" s="32" t="s">
        <v>31</v>
      </c>
      <c r="D44" s="33">
        <v>264</v>
      </c>
      <c r="E44" s="36"/>
      <c r="F44" s="37"/>
      <c r="G44" s="38">
        <f t="shared" si="2"/>
        <v>0</v>
      </c>
      <c r="H44" s="39">
        <f t="shared" si="3"/>
        <v>0</v>
      </c>
    </row>
    <row r="45" spans="1:8" ht="15.75">
      <c r="A45" s="27">
        <v>30</v>
      </c>
      <c r="B45" s="11" t="s">
        <v>63</v>
      </c>
      <c r="C45" s="32" t="s">
        <v>31</v>
      </c>
      <c r="D45" s="33">
        <v>264</v>
      </c>
      <c r="E45" s="36"/>
      <c r="F45" s="37"/>
      <c r="G45" s="38">
        <f t="shared" si="2"/>
        <v>0</v>
      </c>
      <c r="H45" s="39">
        <f t="shared" si="3"/>
        <v>0</v>
      </c>
    </row>
    <row r="46" spans="1:8" ht="47.25">
      <c r="A46" s="27">
        <v>31</v>
      </c>
      <c r="B46" s="11" t="s">
        <v>64</v>
      </c>
      <c r="C46" s="32" t="s">
        <v>40</v>
      </c>
      <c r="D46" s="33">
        <v>24</v>
      </c>
      <c r="E46" s="36"/>
      <c r="F46" s="37"/>
      <c r="G46" s="38">
        <f t="shared" si="2"/>
        <v>0</v>
      </c>
      <c r="H46" s="39">
        <f t="shared" si="3"/>
        <v>0</v>
      </c>
    </row>
    <row r="47" spans="1:8" ht="31.5">
      <c r="A47" s="27">
        <v>32</v>
      </c>
      <c r="B47" s="11" t="s">
        <v>65</v>
      </c>
      <c r="C47" s="32" t="s">
        <v>40</v>
      </c>
      <c r="D47" s="33">
        <v>83</v>
      </c>
      <c r="E47" s="36"/>
      <c r="F47" s="37"/>
      <c r="G47" s="38">
        <f t="shared" si="2"/>
        <v>0</v>
      </c>
      <c r="H47" s="39">
        <f t="shared" si="3"/>
        <v>0</v>
      </c>
    </row>
    <row r="48" spans="1:8" ht="31.5">
      <c r="A48" s="27">
        <v>33</v>
      </c>
      <c r="B48" s="11" t="s">
        <v>66</v>
      </c>
      <c r="C48" s="32" t="s">
        <v>31</v>
      </c>
      <c r="D48" s="33">
        <v>55.2</v>
      </c>
      <c r="E48" s="36"/>
      <c r="F48" s="37"/>
      <c r="G48" s="38">
        <f t="shared" si="2"/>
        <v>0</v>
      </c>
      <c r="H48" s="39">
        <f t="shared" si="3"/>
        <v>0</v>
      </c>
    </row>
    <row r="49" spans="1:8" ht="31.5">
      <c r="A49" s="27">
        <v>34</v>
      </c>
      <c r="B49" s="11" t="s">
        <v>67</v>
      </c>
      <c r="C49" s="32" t="s">
        <v>31</v>
      </c>
      <c r="D49" s="33">
        <v>55.2</v>
      </c>
      <c r="E49" s="36"/>
      <c r="F49" s="37"/>
      <c r="G49" s="38">
        <f t="shared" si="2"/>
        <v>0</v>
      </c>
      <c r="H49" s="39">
        <f t="shared" si="3"/>
        <v>0</v>
      </c>
    </row>
    <row r="50" spans="1:8" ht="47.25">
      <c r="A50" s="27">
        <v>35</v>
      </c>
      <c r="B50" s="11" t="s">
        <v>68</v>
      </c>
      <c r="C50" s="32" t="s">
        <v>40</v>
      </c>
      <c r="D50" s="33">
        <v>10</v>
      </c>
      <c r="E50" s="36"/>
      <c r="F50" s="37"/>
      <c r="G50" s="38">
        <f t="shared" si="2"/>
        <v>0</v>
      </c>
      <c r="H50" s="39">
        <f t="shared" si="3"/>
        <v>0</v>
      </c>
    </row>
    <row r="51" spans="1:8" ht="47.25">
      <c r="A51" s="27">
        <v>36</v>
      </c>
      <c r="B51" s="11" t="s">
        <v>69</v>
      </c>
      <c r="C51" s="32" t="s">
        <v>31</v>
      </c>
      <c r="D51" s="33">
        <v>10</v>
      </c>
      <c r="E51" s="36"/>
      <c r="F51" s="37"/>
      <c r="G51" s="38">
        <f t="shared" si="2"/>
        <v>0</v>
      </c>
      <c r="H51" s="39">
        <f t="shared" si="3"/>
        <v>0</v>
      </c>
    </row>
    <row r="52" spans="1:8" ht="47.25">
      <c r="A52" s="27">
        <v>37</v>
      </c>
      <c r="B52" s="11" t="s">
        <v>70</v>
      </c>
      <c r="C52" s="32" t="s">
        <v>29</v>
      </c>
      <c r="D52" s="33">
        <v>3</v>
      </c>
      <c r="E52" s="36"/>
      <c r="F52" s="37"/>
      <c r="G52" s="38">
        <f t="shared" si="2"/>
        <v>0</v>
      </c>
      <c r="H52" s="39">
        <f t="shared" si="3"/>
        <v>0</v>
      </c>
    </row>
    <row r="53" spans="1:8" ht="47.25">
      <c r="A53" s="27">
        <v>38</v>
      </c>
      <c r="B53" s="11" t="s">
        <v>71</v>
      </c>
      <c r="C53" s="32" t="s">
        <v>29</v>
      </c>
      <c r="D53" s="33">
        <v>2</v>
      </c>
      <c r="E53" s="36"/>
      <c r="F53" s="37"/>
      <c r="G53" s="38">
        <f t="shared" si="2"/>
        <v>0</v>
      </c>
      <c r="H53" s="39">
        <f t="shared" si="3"/>
        <v>0</v>
      </c>
    </row>
    <row r="54" spans="1:8" ht="47.25">
      <c r="A54" s="27">
        <v>39</v>
      </c>
      <c r="B54" s="11" t="s">
        <v>72</v>
      </c>
      <c r="C54" s="32" t="s">
        <v>29</v>
      </c>
      <c r="D54" s="33">
        <v>2</v>
      </c>
      <c r="E54" s="36"/>
      <c r="F54" s="37"/>
      <c r="G54" s="38">
        <f t="shared" si="2"/>
        <v>0</v>
      </c>
      <c r="H54" s="39">
        <f t="shared" si="3"/>
        <v>0</v>
      </c>
    </row>
    <row r="55" spans="1:8" ht="47.25">
      <c r="A55" s="27">
        <v>40</v>
      </c>
      <c r="B55" s="11" t="s">
        <v>73</v>
      </c>
      <c r="C55" s="32" t="s">
        <v>29</v>
      </c>
      <c r="D55" s="33">
        <v>8</v>
      </c>
      <c r="E55" s="36"/>
      <c r="F55" s="37"/>
      <c r="G55" s="38">
        <f t="shared" si="2"/>
        <v>0</v>
      </c>
      <c r="H55" s="39">
        <f t="shared" si="3"/>
        <v>0</v>
      </c>
    </row>
    <row r="56" spans="1:8" ht="47.25">
      <c r="A56" s="27">
        <v>41</v>
      </c>
      <c r="B56" s="11" t="s">
        <v>74</v>
      </c>
      <c r="C56" s="32" t="s">
        <v>29</v>
      </c>
      <c r="D56" s="33">
        <v>8</v>
      </c>
      <c r="E56" s="36"/>
      <c r="F56" s="37"/>
      <c r="G56" s="38">
        <f t="shared" si="2"/>
        <v>0</v>
      </c>
      <c r="H56" s="39">
        <f t="shared" si="3"/>
        <v>0</v>
      </c>
    </row>
    <row r="57" spans="1:8" ht="15.75">
      <c r="A57" s="27">
        <v>42</v>
      </c>
      <c r="B57" s="11" t="s">
        <v>75</v>
      </c>
      <c r="C57" s="32" t="s">
        <v>40</v>
      </c>
      <c r="D57" s="33">
        <v>30.6</v>
      </c>
      <c r="E57" s="36"/>
      <c r="F57" s="37"/>
      <c r="G57" s="38">
        <f t="shared" si="2"/>
        <v>0</v>
      </c>
      <c r="H57" s="39">
        <f t="shared" si="3"/>
        <v>0</v>
      </c>
    </row>
    <row r="58" spans="1:8" ht="63">
      <c r="A58" s="27">
        <v>43</v>
      </c>
      <c r="B58" s="11" t="s">
        <v>76</v>
      </c>
      <c r="C58" s="32" t="s">
        <v>29</v>
      </c>
      <c r="D58" s="33">
        <v>1</v>
      </c>
      <c r="E58" s="36"/>
      <c r="F58" s="37"/>
      <c r="G58" s="38">
        <f t="shared" si="2"/>
        <v>0</v>
      </c>
      <c r="H58" s="39">
        <f t="shared" si="3"/>
        <v>0</v>
      </c>
    </row>
    <row r="59" spans="1:8" ht="63">
      <c r="A59" s="27">
        <v>44</v>
      </c>
      <c r="B59" s="11" t="s">
        <v>77</v>
      </c>
      <c r="C59" s="32" t="s">
        <v>29</v>
      </c>
      <c r="D59" s="33">
        <v>1</v>
      </c>
      <c r="E59" s="36"/>
      <c r="F59" s="37"/>
      <c r="G59" s="38">
        <f t="shared" si="2"/>
        <v>0</v>
      </c>
      <c r="H59" s="39">
        <f t="shared" si="3"/>
        <v>0</v>
      </c>
    </row>
    <row r="60" spans="1:8" ht="47.25">
      <c r="A60" s="27">
        <v>45</v>
      </c>
      <c r="B60" s="11" t="s">
        <v>78</v>
      </c>
      <c r="C60" s="32" t="s">
        <v>29</v>
      </c>
      <c r="D60" s="33">
        <v>6</v>
      </c>
      <c r="E60" s="36"/>
      <c r="F60" s="37"/>
      <c r="G60" s="38">
        <f t="shared" si="2"/>
        <v>0</v>
      </c>
      <c r="H60" s="39">
        <f t="shared" si="3"/>
        <v>0</v>
      </c>
    </row>
    <row r="61" spans="1:8" ht="63">
      <c r="A61" s="27">
        <v>46</v>
      </c>
      <c r="B61" s="11" t="s">
        <v>79</v>
      </c>
      <c r="C61" s="32" t="s">
        <v>29</v>
      </c>
      <c r="D61" s="33">
        <v>7</v>
      </c>
      <c r="E61" s="36"/>
      <c r="F61" s="37"/>
      <c r="G61" s="38">
        <f t="shared" si="2"/>
        <v>0</v>
      </c>
      <c r="H61" s="39">
        <f t="shared" si="3"/>
        <v>0</v>
      </c>
    </row>
    <row r="62" spans="1:8" ht="47.25">
      <c r="A62" s="27">
        <v>47</v>
      </c>
      <c r="B62" s="11" t="s">
        <v>80</v>
      </c>
      <c r="C62" s="32" t="s">
        <v>29</v>
      </c>
      <c r="D62" s="33">
        <v>6</v>
      </c>
      <c r="E62" s="36"/>
      <c r="F62" s="37"/>
      <c r="G62" s="38">
        <f t="shared" si="2"/>
        <v>0</v>
      </c>
      <c r="H62" s="39">
        <f t="shared" si="3"/>
        <v>0</v>
      </c>
    </row>
    <row r="63" spans="1:8" ht="63">
      <c r="A63" s="27">
        <v>48</v>
      </c>
      <c r="B63" s="11" t="s">
        <v>81</v>
      </c>
      <c r="C63" s="32" t="s">
        <v>29</v>
      </c>
      <c r="D63" s="33">
        <v>4</v>
      </c>
      <c r="E63" s="36"/>
      <c r="F63" s="37"/>
      <c r="G63" s="38">
        <f t="shared" si="2"/>
        <v>0</v>
      </c>
      <c r="H63" s="39">
        <f t="shared" si="3"/>
        <v>0</v>
      </c>
    </row>
    <row r="64" spans="1:8" ht="47.25">
      <c r="A64" s="27">
        <v>49</v>
      </c>
      <c r="B64" s="11" t="s">
        <v>82</v>
      </c>
      <c r="C64" s="32" t="s">
        <v>29</v>
      </c>
      <c r="D64" s="33">
        <v>2</v>
      </c>
      <c r="E64" s="36"/>
      <c r="F64" s="37"/>
      <c r="G64" s="38">
        <f t="shared" si="2"/>
        <v>0</v>
      </c>
      <c r="H64" s="39">
        <f t="shared" si="3"/>
        <v>0</v>
      </c>
    </row>
    <row r="65" spans="1:8" ht="47.25">
      <c r="A65" s="27">
        <v>50</v>
      </c>
      <c r="B65" s="11" t="s">
        <v>83</v>
      </c>
      <c r="C65" s="32" t="s">
        <v>29</v>
      </c>
      <c r="D65" s="33">
        <v>4</v>
      </c>
      <c r="E65" s="36"/>
      <c r="F65" s="37"/>
      <c r="G65" s="38">
        <f t="shared" si="2"/>
        <v>0</v>
      </c>
      <c r="H65" s="39">
        <f t="shared" si="3"/>
        <v>0</v>
      </c>
    </row>
    <row r="66" spans="1:8" ht="63">
      <c r="A66" s="27">
        <v>51</v>
      </c>
      <c r="B66" s="11" t="s">
        <v>84</v>
      </c>
      <c r="C66" s="32" t="s">
        <v>29</v>
      </c>
      <c r="D66" s="33">
        <v>1</v>
      </c>
      <c r="E66" s="36"/>
      <c r="F66" s="37"/>
      <c r="G66" s="38">
        <f t="shared" si="2"/>
        <v>0</v>
      </c>
      <c r="H66" s="39">
        <f t="shared" si="3"/>
        <v>0</v>
      </c>
    </row>
    <row r="67" spans="1:8" ht="31.5">
      <c r="A67" s="27">
        <v>52</v>
      </c>
      <c r="B67" s="11" t="s">
        <v>85</v>
      </c>
      <c r="C67" s="32" t="s">
        <v>29</v>
      </c>
      <c r="D67" s="33">
        <v>2</v>
      </c>
      <c r="E67" s="36"/>
      <c r="F67" s="37"/>
      <c r="G67" s="38">
        <f t="shared" si="2"/>
        <v>0</v>
      </c>
      <c r="H67" s="39">
        <f t="shared" si="3"/>
        <v>0</v>
      </c>
    </row>
    <row r="68" spans="1:8" ht="31.5">
      <c r="A68" s="27">
        <v>53</v>
      </c>
      <c r="B68" s="11" t="s">
        <v>86</v>
      </c>
      <c r="C68" s="32" t="s">
        <v>29</v>
      </c>
      <c r="D68" s="33">
        <v>3</v>
      </c>
      <c r="E68" s="36"/>
      <c r="F68" s="37"/>
      <c r="G68" s="38">
        <f t="shared" si="2"/>
        <v>0</v>
      </c>
      <c r="H68" s="39">
        <f t="shared" si="3"/>
        <v>0</v>
      </c>
    </row>
    <row r="69" spans="1:8" ht="31.5">
      <c r="A69" s="27">
        <v>54</v>
      </c>
      <c r="B69" s="11" t="s">
        <v>87</v>
      </c>
      <c r="C69" s="32" t="s">
        <v>29</v>
      </c>
      <c r="D69" s="33">
        <v>2</v>
      </c>
      <c r="E69" s="36"/>
      <c r="F69" s="37"/>
      <c r="G69" s="38">
        <f t="shared" si="2"/>
        <v>0</v>
      </c>
      <c r="H69" s="39">
        <f t="shared" si="3"/>
        <v>0</v>
      </c>
    </row>
    <row r="70" spans="1:8" ht="31.5">
      <c r="A70" s="27">
        <v>55</v>
      </c>
      <c r="B70" s="11" t="s">
        <v>88</v>
      </c>
      <c r="C70" s="32" t="s">
        <v>29</v>
      </c>
      <c r="D70" s="33">
        <v>2</v>
      </c>
      <c r="E70" s="36"/>
      <c r="F70" s="37"/>
      <c r="G70" s="38">
        <f t="shared" si="2"/>
        <v>0</v>
      </c>
      <c r="H70" s="39">
        <f t="shared" si="3"/>
        <v>0</v>
      </c>
    </row>
    <row r="71" spans="1:8" ht="47.25">
      <c r="A71" s="27">
        <v>56</v>
      </c>
      <c r="B71" s="11" t="s">
        <v>89</v>
      </c>
      <c r="C71" s="32" t="s">
        <v>31</v>
      </c>
      <c r="D71" s="33">
        <v>249.97</v>
      </c>
      <c r="E71" s="36"/>
      <c r="F71" s="37"/>
      <c r="G71" s="38">
        <f t="shared" si="2"/>
        <v>0</v>
      </c>
      <c r="H71" s="39">
        <f t="shared" si="3"/>
        <v>0</v>
      </c>
    </row>
    <row r="72" spans="1:8" ht="47.25">
      <c r="A72" s="27">
        <v>57</v>
      </c>
      <c r="B72" s="11" t="s">
        <v>90</v>
      </c>
      <c r="C72" s="32" t="s">
        <v>31</v>
      </c>
      <c r="D72" s="33">
        <v>249.97</v>
      </c>
      <c r="E72" s="36"/>
      <c r="F72" s="37"/>
      <c r="G72" s="38">
        <f t="shared" si="2"/>
        <v>0</v>
      </c>
      <c r="H72" s="39">
        <f t="shared" si="3"/>
        <v>0</v>
      </c>
    </row>
    <row r="73" spans="1:8" ht="31.5">
      <c r="A73" s="27">
        <v>58</v>
      </c>
      <c r="B73" s="11" t="s">
        <v>91</v>
      </c>
      <c r="C73" s="32" t="s">
        <v>31</v>
      </c>
      <c r="D73" s="33">
        <v>47.23</v>
      </c>
      <c r="E73" s="36"/>
      <c r="F73" s="37"/>
      <c r="G73" s="38">
        <f t="shared" si="2"/>
        <v>0</v>
      </c>
      <c r="H73" s="39">
        <f t="shared" si="3"/>
        <v>0</v>
      </c>
    </row>
    <row r="74" spans="1:8" ht="31.5">
      <c r="A74" s="27">
        <v>59</v>
      </c>
      <c r="B74" s="11" t="s">
        <v>92</v>
      </c>
      <c r="C74" s="32" t="s">
        <v>31</v>
      </c>
      <c r="D74" s="33">
        <v>190.26</v>
      </c>
      <c r="E74" s="36"/>
      <c r="F74" s="37"/>
      <c r="G74" s="38">
        <f t="shared" si="2"/>
        <v>0</v>
      </c>
      <c r="H74" s="39">
        <f t="shared" si="3"/>
        <v>0</v>
      </c>
    </row>
    <row r="75" spans="1:8" ht="31.5">
      <c r="A75" s="27">
        <v>60</v>
      </c>
      <c r="B75" s="11" t="s">
        <v>93</v>
      </c>
      <c r="C75" s="32" t="s">
        <v>40</v>
      </c>
      <c r="D75" s="33">
        <v>37.98</v>
      </c>
      <c r="E75" s="36"/>
      <c r="F75" s="37"/>
      <c r="G75" s="38">
        <f t="shared" si="2"/>
        <v>0</v>
      </c>
      <c r="H75" s="39">
        <f t="shared" si="3"/>
        <v>0</v>
      </c>
    </row>
    <row r="76" spans="1:8" ht="31.5">
      <c r="A76" s="27">
        <v>61</v>
      </c>
      <c r="B76" s="11" t="s">
        <v>94</v>
      </c>
      <c r="C76" s="32" t="s">
        <v>40</v>
      </c>
      <c r="D76" s="33">
        <v>150.99</v>
      </c>
      <c r="E76" s="36"/>
      <c r="F76" s="37"/>
      <c r="G76" s="38">
        <f t="shared" si="2"/>
        <v>0</v>
      </c>
      <c r="H76" s="39">
        <f t="shared" si="3"/>
        <v>0</v>
      </c>
    </row>
    <row r="77" spans="1:8" ht="47.25">
      <c r="A77" s="27">
        <v>62</v>
      </c>
      <c r="B77" s="11" t="s">
        <v>95</v>
      </c>
      <c r="C77" s="32" t="s">
        <v>96</v>
      </c>
      <c r="D77" s="33">
        <v>7.1</v>
      </c>
      <c r="E77" s="36"/>
      <c r="F77" s="37"/>
      <c r="G77" s="38">
        <f t="shared" si="2"/>
        <v>0</v>
      </c>
      <c r="H77" s="39">
        <f t="shared" si="3"/>
        <v>0</v>
      </c>
    </row>
    <row r="78" spans="1:8" ht="47.25">
      <c r="A78" s="27">
        <v>63</v>
      </c>
      <c r="B78" s="11" t="s">
        <v>97</v>
      </c>
      <c r="C78" s="32" t="s">
        <v>31</v>
      </c>
      <c r="D78" s="33">
        <v>20</v>
      </c>
      <c r="E78" s="36"/>
      <c r="F78" s="37"/>
      <c r="G78" s="38">
        <f t="shared" si="2"/>
        <v>0</v>
      </c>
      <c r="H78" s="39">
        <f t="shared" si="3"/>
        <v>0</v>
      </c>
    </row>
    <row r="79" spans="1:8" ht="31.5">
      <c r="A79" s="27">
        <v>64</v>
      </c>
      <c r="B79" s="11" t="s">
        <v>98</v>
      </c>
      <c r="C79" s="32" t="s">
        <v>31</v>
      </c>
      <c r="D79" s="33">
        <v>644.55</v>
      </c>
      <c r="E79" s="36"/>
      <c r="F79" s="37"/>
      <c r="G79" s="38">
        <f t="shared" si="2"/>
        <v>0</v>
      </c>
      <c r="H79" s="39">
        <f t="shared" si="3"/>
        <v>0</v>
      </c>
    </row>
    <row r="80" spans="1:8" ht="31.5">
      <c r="A80" s="27">
        <v>65</v>
      </c>
      <c r="B80" s="11" t="s">
        <v>99</v>
      </c>
      <c r="C80" s="32" t="s">
        <v>31</v>
      </c>
      <c r="D80" s="33">
        <v>644.55</v>
      </c>
      <c r="E80" s="36"/>
      <c r="F80" s="37"/>
      <c r="G80" s="38">
        <f t="shared" si="2"/>
        <v>0</v>
      </c>
      <c r="H80" s="39">
        <f t="shared" si="3"/>
        <v>0</v>
      </c>
    </row>
    <row r="81" spans="1:8" ht="47.25">
      <c r="A81" s="27">
        <v>66</v>
      </c>
      <c r="B81" s="11" t="s">
        <v>100</v>
      </c>
      <c r="C81" s="32" t="s">
        <v>31</v>
      </c>
      <c r="D81" s="33">
        <v>279.36</v>
      </c>
      <c r="E81" s="36"/>
      <c r="F81" s="37"/>
      <c r="G81" s="38">
        <f t="shared" si="2"/>
        <v>0</v>
      </c>
      <c r="H81" s="39">
        <f t="shared" si="3"/>
        <v>0</v>
      </c>
    </row>
    <row r="82" spans="1:8" ht="31.5">
      <c r="A82" s="27">
        <v>67</v>
      </c>
      <c r="B82" s="11" t="s">
        <v>101</v>
      </c>
      <c r="C82" s="32" t="s">
        <v>96</v>
      </c>
      <c r="D82" s="33">
        <v>148</v>
      </c>
      <c r="E82" s="36"/>
      <c r="F82" s="37"/>
      <c r="G82" s="38">
        <f t="shared" si="2"/>
        <v>0</v>
      </c>
      <c r="H82" s="39">
        <f t="shared" si="3"/>
        <v>0</v>
      </c>
    </row>
    <row r="83" spans="1:8" ht="31.5">
      <c r="A83" s="27">
        <v>68</v>
      </c>
      <c r="B83" s="11" t="s">
        <v>102</v>
      </c>
      <c r="C83" s="32" t="s">
        <v>31</v>
      </c>
      <c r="D83" s="33">
        <v>237.49</v>
      </c>
      <c r="E83" s="36"/>
      <c r="F83" s="37"/>
      <c r="G83" s="38">
        <f t="shared" si="2"/>
        <v>0</v>
      </c>
      <c r="H83" s="39">
        <f t="shared" si="3"/>
        <v>0</v>
      </c>
    </row>
    <row r="84" spans="1:8" ht="31.5">
      <c r="A84" s="27">
        <v>69</v>
      </c>
      <c r="B84" s="11" t="s">
        <v>99</v>
      </c>
      <c r="C84" s="32" t="s">
        <v>31</v>
      </c>
      <c r="D84" s="33">
        <v>237.49</v>
      </c>
      <c r="E84" s="36"/>
      <c r="F84" s="37"/>
      <c r="G84" s="38">
        <f t="shared" si="2"/>
        <v>0</v>
      </c>
      <c r="H84" s="39">
        <f t="shared" si="3"/>
        <v>0</v>
      </c>
    </row>
    <row r="85" spans="1:8" ht="15.75">
      <c r="A85" s="56" t="s">
        <v>103</v>
      </c>
      <c r="B85" s="57" t="s">
        <v>104</v>
      </c>
      <c r="C85" s="58"/>
      <c r="D85" s="51"/>
      <c r="E85" s="52"/>
      <c r="F85" s="53"/>
      <c r="G85" s="54"/>
      <c r="H85" s="55"/>
    </row>
    <row r="86" spans="1:8" ht="31.5">
      <c r="A86" s="27">
        <v>70</v>
      </c>
      <c r="B86" s="11" t="s">
        <v>105</v>
      </c>
      <c r="C86" s="32" t="s">
        <v>31</v>
      </c>
      <c r="D86" s="33">
        <v>7.3</v>
      </c>
      <c r="E86" s="36"/>
      <c r="F86" s="37"/>
      <c r="G86" s="38">
        <f t="shared" si="2"/>
        <v>0</v>
      </c>
      <c r="H86" s="39">
        <f t="shared" si="3"/>
        <v>0</v>
      </c>
    </row>
    <row r="87" spans="1:8" ht="31.5">
      <c r="A87" s="27">
        <v>71</v>
      </c>
      <c r="B87" s="11" t="s">
        <v>106</v>
      </c>
      <c r="C87" s="32" t="s">
        <v>107</v>
      </c>
      <c r="D87" s="33">
        <v>94</v>
      </c>
      <c r="E87" s="36"/>
      <c r="F87" s="37"/>
      <c r="G87" s="38">
        <f t="shared" si="2"/>
        <v>0</v>
      </c>
      <c r="H87" s="39">
        <f t="shared" si="3"/>
        <v>0</v>
      </c>
    </row>
    <row r="88" spans="1:8" ht="31.5">
      <c r="A88" s="27">
        <v>72</v>
      </c>
      <c r="B88" s="11" t="s">
        <v>108</v>
      </c>
      <c r="C88" s="32" t="s">
        <v>44</v>
      </c>
      <c r="D88" s="33">
        <v>1.5</v>
      </c>
      <c r="E88" s="36"/>
      <c r="F88" s="37"/>
      <c r="G88" s="38">
        <f t="shared" si="2"/>
        <v>0</v>
      </c>
      <c r="H88" s="39">
        <f t="shared" si="3"/>
        <v>0</v>
      </c>
    </row>
    <row r="89" spans="1:8" ht="15.75">
      <c r="A89" s="27">
        <v>73</v>
      </c>
      <c r="B89" s="11" t="s">
        <v>109</v>
      </c>
      <c r="C89" s="32" t="s">
        <v>40</v>
      </c>
      <c r="D89" s="33">
        <v>17.5</v>
      </c>
      <c r="E89" s="36"/>
      <c r="F89" s="37"/>
      <c r="G89" s="38">
        <f t="shared" si="2"/>
        <v>0</v>
      </c>
      <c r="H89" s="39">
        <f t="shared" si="3"/>
        <v>0</v>
      </c>
    </row>
    <row r="90" spans="1:8" ht="63">
      <c r="A90" s="27">
        <v>74</v>
      </c>
      <c r="B90" s="11" t="s">
        <v>110</v>
      </c>
      <c r="C90" s="32" t="s">
        <v>31</v>
      </c>
      <c r="D90" s="33">
        <v>24.69</v>
      </c>
      <c r="E90" s="36"/>
      <c r="F90" s="37"/>
      <c r="G90" s="38">
        <f t="shared" si="2"/>
        <v>0</v>
      </c>
      <c r="H90" s="39">
        <f t="shared" si="3"/>
        <v>0</v>
      </c>
    </row>
    <row r="91" spans="1:8" ht="63">
      <c r="A91" s="27">
        <v>75</v>
      </c>
      <c r="B91" s="11" t="s">
        <v>111</v>
      </c>
      <c r="C91" s="32" t="s">
        <v>31</v>
      </c>
      <c r="D91" s="33">
        <v>105</v>
      </c>
      <c r="E91" s="36"/>
      <c r="F91" s="37"/>
      <c r="G91" s="38">
        <f t="shared" si="2"/>
        <v>0</v>
      </c>
      <c r="H91" s="39">
        <f t="shared" si="3"/>
        <v>0</v>
      </c>
    </row>
    <row r="92" spans="1:8" ht="15.75">
      <c r="A92" s="27">
        <v>76</v>
      </c>
      <c r="B92" s="11" t="s">
        <v>112</v>
      </c>
      <c r="C92" s="32" t="s">
        <v>44</v>
      </c>
      <c r="D92" s="33">
        <v>485.75</v>
      </c>
      <c r="E92" s="36"/>
      <c r="F92" s="37"/>
      <c r="G92" s="38">
        <f aca="true" t="shared" si="4" ref="G92:G155">ROUND(ROUND(D92,2)*ROUND(F92,2),2)</f>
        <v>0</v>
      </c>
      <c r="H92" s="39">
        <f aca="true" t="shared" si="5" ref="H92:H155">ROUND(ROUND(D92,2)*ROUND(E92,2),2)</f>
        <v>0</v>
      </c>
    </row>
    <row r="93" spans="1:8" ht="31.5" customHeight="1">
      <c r="A93" s="27">
        <v>77</v>
      </c>
      <c r="B93" s="11" t="s">
        <v>113</v>
      </c>
      <c r="C93" s="32" t="s">
        <v>44</v>
      </c>
      <c r="D93" s="33">
        <v>485.75</v>
      </c>
      <c r="E93" s="36"/>
      <c r="F93" s="37"/>
      <c r="G93" s="38">
        <f t="shared" si="4"/>
        <v>0</v>
      </c>
      <c r="H93" s="39">
        <f t="shared" si="5"/>
        <v>0</v>
      </c>
    </row>
    <row r="94" spans="1:8" ht="31.5">
      <c r="A94" s="27">
        <v>78</v>
      </c>
      <c r="B94" s="11" t="s">
        <v>243</v>
      </c>
      <c r="C94" s="32" t="s">
        <v>242</v>
      </c>
      <c r="D94" s="33">
        <v>125.5</v>
      </c>
      <c r="E94" s="36"/>
      <c r="F94" s="37"/>
      <c r="G94" s="38">
        <f t="shared" si="4"/>
        <v>0</v>
      </c>
      <c r="H94" s="39">
        <f t="shared" si="5"/>
        <v>0</v>
      </c>
    </row>
    <row r="95" spans="1:8" ht="31.5">
      <c r="A95" s="27">
        <v>79</v>
      </c>
      <c r="B95" s="11" t="s">
        <v>114</v>
      </c>
      <c r="C95" s="32" t="s">
        <v>242</v>
      </c>
      <c r="D95" s="33">
        <v>125.5</v>
      </c>
      <c r="E95" s="36"/>
      <c r="F95" s="37"/>
      <c r="G95" s="38">
        <f t="shared" si="4"/>
        <v>0</v>
      </c>
      <c r="H95" s="39">
        <f t="shared" si="5"/>
        <v>0</v>
      </c>
    </row>
    <row r="96" spans="1:8" ht="78.75">
      <c r="A96" s="27">
        <v>80</v>
      </c>
      <c r="B96" s="11" t="s">
        <v>115</v>
      </c>
      <c r="C96" s="32" t="s">
        <v>31</v>
      </c>
      <c r="D96" s="33">
        <v>190</v>
      </c>
      <c r="E96" s="36"/>
      <c r="F96" s="37"/>
      <c r="G96" s="38">
        <f t="shared" si="4"/>
        <v>0</v>
      </c>
      <c r="H96" s="39">
        <f t="shared" si="5"/>
        <v>0</v>
      </c>
    </row>
    <row r="97" spans="1:8" ht="31.5">
      <c r="A97" s="27">
        <v>81</v>
      </c>
      <c r="B97" s="11" t="s">
        <v>116</v>
      </c>
      <c r="C97" s="32" t="s">
        <v>40</v>
      </c>
      <c r="D97" s="33">
        <v>30</v>
      </c>
      <c r="E97" s="36"/>
      <c r="F97" s="37"/>
      <c r="G97" s="38">
        <f t="shared" si="4"/>
        <v>0</v>
      </c>
      <c r="H97" s="39">
        <f t="shared" si="5"/>
        <v>0</v>
      </c>
    </row>
    <row r="98" spans="1:8" ht="47.25">
      <c r="A98" s="27">
        <v>82</v>
      </c>
      <c r="B98" s="11" t="s">
        <v>117</v>
      </c>
      <c r="C98" s="32" t="s">
        <v>40</v>
      </c>
      <c r="D98" s="33">
        <v>490</v>
      </c>
      <c r="E98" s="36"/>
      <c r="F98" s="37"/>
      <c r="G98" s="38">
        <f t="shared" si="4"/>
        <v>0</v>
      </c>
      <c r="H98" s="39">
        <f t="shared" si="5"/>
        <v>0</v>
      </c>
    </row>
    <row r="99" spans="1:8" ht="15.75">
      <c r="A99" s="56" t="s">
        <v>118</v>
      </c>
      <c r="B99" s="57" t="s">
        <v>119</v>
      </c>
      <c r="C99" s="58"/>
      <c r="D99" s="51"/>
      <c r="E99" s="52"/>
      <c r="F99" s="53"/>
      <c r="G99" s="54"/>
      <c r="H99" s="55"/>
    </row>
    <row r="100" spans="1:8" ht="47.25">
      <c r="A100" s="27">
        <v>83</v>
      </c>
      <c r="B100" s="11" t="s">
        <v>120</v>
      </c>
      <c r="C100" s="32" t="s">
        <v>40</v>
      </c>
      <c r="D100" s="33">
        <v>55</v>
      </c>
      <c r="E100" s="36"/>
      <c r="F100" s="37"/>
      <c r="G100" s="38">
        <f t="shared" si="4"/>
        <v>0</v>
      </c>
      <c r="H100" s="39">
        <f t="shared" si="5"/>
        <v>0</v>
      </c>
    </row>
    <row r="101" spans="1:8" ht="47.25">
      <c r="A101" s="27">
        <v>84</v>
      </c>
      <c r="B101" s="11" t="s">
        <v>121</v>
      </c>
      <c r="C101" s="32" t="s">
        <v>40</v>
      </c>
      <c r="D101" s="33">
        <v>20</v>
      </c>
      <c r="E101" s="36"/>
      <c r="F101" s="37"/>
      <c r="G101" s="38">
        <f t="shared" si="4"/>
        <v>0</v>
      </c>
      <c r="H101" s="39">
        <f t="shared" si="5"/>
        <v>0</v>
      </c>
    </row>
    <row r="102" spans="1:8" ht="47.25">
      <c r="A102" s="27">
        <v>85</v>
      </c>
      <c r="B102" s="11" t="s">
        <v>122</v>
      </c>
      <c r="C102" s="32" t="s">
        <v>40</v>
      </c>
      <c r="D102" s="33">
        <v>16</v>
      </c>
      <c r="E102" s="36"/>
      <c r="F102" s="37"/>
      <c r="G102" s="38">
        <f t="shared" si="4"/>
        <v>0</v>
      </c>
      <c r="H102" s="39">
        <f t="shared" si="5"/>
        <v>0</v>
      </c>
    </row>
    <row r="103" spans="1:8" ht="47.25">
      <c r="A103" s="27">
        <v>86</v>
      </c>
      <c r="B103" s="11" t="s">
        <v>123</v>
      </c>
      <c r="C103" s="32" t="s">
        <v>40</v>
      </c>
      <c r="D103" s="33">
        <v>51</v>
      </c>
      <c r="E103" s="36"/>
      <c r="F103" s="37"/>
      <c r="G103" s="38">
        <f t="shared" si="4"/>
        <v>0</v>
      </c>
      <c r="H103" s="39">
        <f t="shared" si="5"/>
        <v>0</v>
      </c>
    </row>
    <row r="104" spans="1:8" ht="47.25">
      <c r="A104" s="27">
        <v>87</v>
      </c>
      <c r="B104" s="11" t="s">
        <v>124</v>
      </c>
      <c r="C104" s="32" t="s">
        <v>40</v>
      </c>
      <c r="D104" s="33">
        <v>15</v>
      </c>
      <c r="E104" s="36"/>
      <c r="F104" s="37"/>
      <c r="G104" s="38">
        <f t="shared" si="4"/>
        <v>0</v>
      </c>
      <c r="H104" s="39">
        <f t="shared" si="5"/>
        <v>0</v>
      </c>
    </row>
    <row r="105" spans="1:8" ht="47.25">
      <c r="A105" s="27">
        <v>88</v>
      </c>
      <c r="B105" s="11" t="s">
        <v>125</v>
      </c>
      <c r="C105" s="32" t="s">
        <v>40</v>
      </c>
      <c r="D105" s="33">
        <v>55</v>
      </c>
      <c r="E105" s="36"/>
      <c r="F105" s="37"/>
      <c r="G105" s="38">
        <f t="shared" si="4"/>
        <v>0</v>
      </c>
      <c r="H105" s="39">
        <f t="shared" si="5"/>
        <v>0</v>
      </c>
    </row>
    <row r="106" spans="1:8" ht="47.25">
      <c r="A106" s="27">
        <v>89</v>
      </c>
      <c r="B106" s="11" t="s">
        <v>126</v>
      </c>
      <c r="C106" s="32" t="s">
        <v>40</v>
      </c>
      <c r="D106" s="33">
        <v>22</v>
      </c>
      <c r="E106" s="36"/>
      <c r="F106" s="37"/>
      <c r="G106" s="38">
        <f t="shared" si="4"/>
        <v>0</v>
      </c>
      <c r="H106" s="39">
        <f t="shared" si="5"/>
        <v>0</v>
      </c>
    </row>
    <row r="107" spans="1:8" ht="47.25">
      <c r="A107" s="27">
        <v>90</v>
      </c>
      <c r="B107" s="11" t="s">
        <v>127</v>
      </c>
      <c r="C107" s="32" t="s">
        <v>40</v>
      </c>
      <c r="D107" s="33">
        <v>30</v>
      </c>
      <c r="E107" s="36"/>
      <c r="F107" s="37"/>
      <c r="G107" s="38">
        <f t="shared" si="4"/>
        <v>0</v>
      </c>
      <c r="H107" s="39">
        <f t="shared" si="5"/>
        <v>0</v>
      </c>
    </row>
    <row r="108" spans="1:8" ht="47.25">
      <c r="A108" s="27">
        <v>91</v>
      </c>
      <c r="B108" s="11" t="s">
        <v>128</v>
      </c>
      <c r="C108" s="32" t="s">
        <v>40</v>
      </c>
      <c r="D108" s="33">
        <v>15</v>
      </c>
      <c r="E108" s="36"/>
      <c r="F108" s="37"/>
      <c r="G108" s="38">
        <f t="shared" si="4"/>
        <v>0</v>
      </c>
      <c r="H108" s="39">
        <f t="shared" si="5"/>
        <v>0</v>
      </c>
    </row>
    <row r="109" spans="1:8" ht="47.25">
      <c r="A109" s="27">
        <v>92</v>
      </c>
      <c r="B109" s="11" t="s">
        <v>129</v>
      </c>
      <c r="C109" s="32" t="s">
        <v>40</v>
      </c>
      <c r="D109" s="33">
        <v>5</v>
      </c>
      <c r="E109" s="36"/>
      <c r="F109" s="37"/>
      <c r="G109" s="38">
        <f t="shared" si="4"/>
        <v>0</v>
      </c>
      <c r="H109" s="39">
        <f t="shared" si="5"/>
        <v>0</v>
      </c>
    </row>
    <row r="110" spans="1:8" ht="31.5">
      <c r="A110" s="27">
        <v>93</v>
      </c>
      <c r="B110" s="11" t="s">
        <v>130</v>
      </c>
      <c r="C110" s="32" t="s">
        <v>131</v>
      </c>
      <c r="D110" s="33">
        <v>1</v>
      </c>
      <c r="E110" s="36"/>
      <c r="F110" s="37"/>
      <c r="G110" s="38">
        <f t="shared" si="4"/>
        <v>0</v>
      </c>
      <c r="H110" s="39">
        <f t="shared" si="5"/>
        <v>0</v>
      </c>
    </row>
    <row r="111" spans="1:8" ht="15.75">
      <c r="A111" s="27">
        <v>94</v>
      </c>
      <c r="B111" s="11" t="s">
        <v>132</v>
      </c>
      <c r="C111" s="32" t="s">
        <v>131</v>
      </c>
      <c r="D111" s="33">
        <v>2</v>
      </c>
      <c r="E111" s="36"/>
      <c r="F111" s="37"/>
      <c r="G111" s="38">
        <f t="shared" si="4"/>
        <v>0</v>
      </c>
      <c r="H111" s="39">
        <f t="shared" si="5"/>
        <v>0</v>
      </c>
    </row>
    <row r="112" spans="1:8" ht="31.5">
      <c r="A112" s="27">
        <v>95</v>
      </c>
      <c r="B112" s="11" t="s">
        <v>133</v>
      </c>
      <c r="C112" s="32" t="s">
        <v>131</v>
      </c>
      <c r="D112" s="33">
        <v>3</v>
      </c>
      <c r="E112" s="36"/>
      <c r="F112" s="37"/>
      <c r="G112" s="38">
        <f t="shared" si="4"/>
        <v>0</v>
      </c>
      <c r="H112" s="39">
        <f t="shared" si="5"/>
        <v>0</v>
      </c>
    </row>
    <row r="113" spans="1:8" ht="31.5">
      <c r="A113" s="27">
        <v>96</v>
      </c>
      <c r="B113" s="11" t="s">
        <v>134</v>
      </c>
      <c r="C113" s="32" t="s">
        <v>131</v>
      </c>
      <c r="D113" s="33">
        <v>18</v>
      </c>
      <c r="E113" s="36"/>
      <c r="F113" s="37"/>
      <c r="G113" s="38">
        <f t="shared" si="4"/>
        <v>0</v>
      </c>
      <c r="H113" s="39">
        <f t="shared" si="5"/>
        <v>0</v>
      </c>
    </row>
    <row r="114" spans="1:8" ht="15.75">
      <c r="A114" s="27">
        <v>97</v>
      </c>
      <c r="B114" s="11" t="s">
        <v>135</v>
      </c>
      <c r="C114" s="32" t="s">
        <v>29</v>
      </c>
      <c r="D114" s="33">
        <v>2</v>
      </c>
      <c r="E114" s="36"/>
      <c r="F114" s="37"/>
      <c r="G114" s="38">
        <f t="shared" si="4"/>
        <v>0</v>
      </c>
      <c r="H114" s="39">
        <f t="shared" si="5"/>
        <v>0</v>
      </c>
    </row>
    <row r="115" spans="1:8" ht="15.75">
      <c r="A115" s="27">
        <v>98</v>
      </c>
      <c r="B115" s="11" t="s">
        <v>136</v>
      </c>
      <c r="C115" s="32" t="s">
        <v>29</v>
      </c>
      <c r="D115" s="33">
        <v>2</v>
      </c>
      <c r="E115" s="36"/>
      <c r="F115" s="37"/>
      <c r="G115" s="38">
        <f t="shared" si="4"/>
        <v>0</v>
      </c>
      <c r="H115" s="39">
        <f t="shared" si="5"/>
        <v>0</v>
      </c>
    </row>
    <row r="116" spans="1:8" ht="31.5">
      <c r="A116" s="27">
        <v>99</v>
      </c>
      <c r="B116" s="11" t="s">
        <v>137</v>
      </c>
      <c r="C116" s="32" t="s">
        <v>29</v>
      </c>
      <c r="D116" s="33">
        <v>2</v>
      </c>
      <c r="E116" s="36"/>
      <c r="F116" s="37"/>
      <c r="G116" s="38">
        <f t="shared" si="4"/>
        <v>0</v>
      </c>
      <c r="H116" s="39">
        <f t="shared" si="5"/>
        <v>0</v>
      </c>
    </row>
    <row r="117" spans="1:8" ht="15.75">
      <c r="A117" s="27">
        <v>100</v>
      </c>
      <c r="B117" s="11" t="s">
        <v>138</v>
      </c>
      <c r="C117" s="32" t="s">
        <v>29</v>
      </c>
      <c r="D117" s="33">
        <v>1</v>
      </c>
      <c r="E117" s="36"/>
      <c r="F117" s="37"/>
      <c r="G117" s="38">
        <f t="shared" si="4"/>
        <v>0</v>
      </c>
      <c r="H117" s="39">
        <f t="shared" si="5"/>
        <v>0</v>
      </c>
    </row>
    <row r="118" spans="1:8" ht="15.75">
      <c r="A118" s="27">
        <v>101</v>
      </c>
      <c r="B118" s="11" t="s">
        <v>139</v>
      </c>
      <c r="C118" s="32" t="s">
        <v>29</v>
      </c>
      <c r="D118" s="33">
        <v>1</v>
      </c>
      <c r="E118" s="36"/>
      <c r="F118" s="37"/>
      <c r="G118" s="38">
        <f t="shared" si="4"/>
        <v>0</v>
      </c>
      <c r="H118" s="39">
        <f t="shared" si="5"/>
        <v>0</v>
      </c>
    </row>
    <row r="119" spans="1:8" ht="47.25">
      <c r="A119" s="27">
        <v>102</v>
      </c>
      <c r="B119" s="11" t="s">
        <v>140</v>
      </c>
      <c r="C119" s="32" t="s">
        <v>29</v>
      </c>
      <c r="D119" s="33">
        <v>1</v>
      </c>
      <c r="E119" s="36"/>
      <c r="F119" s="37"/>
      <c r="G119" s="38">
        <f t="shared" si="4"/>
        <v>0</v>
      </c>
      <c r="H119" s="39">
        <f t="shared" si="5"/>
        <v>0</v>
      </c>
    </row>
    <row r="120" spans="1:8" ht="63">
      <c r="A120" s="27">
        <v>103</v>
      </c>
      <c r="B120" s="11" t="s">
        <v>141</v>
      </c>
      <c r="C120" s="32" t="s">
        <v>131</v>
      </c>
      <c r="D120" s="33">
        <v>10</v>
      </c>
      <c r="E120" s="36"/>
      <c r="F120" s="37"/>
      <c r="G120" s="38">
        <f t="shared" si="4"/>
        <v>0</v>
      </c>
      <c r="H120" s="39">
        <f t="shared" si="5"/>
        <v>0</v>
      </c>
    </row>
    <row r="121" spans="1:8" ht="63">
      <c r="A121" s="27">
        <v>104</v>
      </c>
      <c r="B121" s="11" t="s">
        <v>142</v>
      </c>
      <c r="C121" s="32" t="s">
        <v>131</v>
      </c>
      <c r="D121" s="33">
        <v>9</v>
      </c>
      <c r="E121" s="36"/>
      <c r="F121" s="37"/>
      <c r="G121" s="38">
        <f t="shared" si="4"/>
        <v>0</v>
      </c>
      <c r="H121" s="39">
        <f t="shared" si="5"/>
        <v>0</v>
      </c>
    </row>
    <row r="122" spans="1:8" ht="31.5">
      <c r="A122" s="27">
        <v>105</v>
      </c>
      <c r="B122" s="11" t="s">
        <v>143</v>
      </c>
      <c r="C122" s="32" t="s">
        <v>40</v>
      </c>
      <c r="D122" s="33">
        <v>30</v>
      </c>
      <c r="E122" s="36"/>
      <c r="F122" s="37"/>
      <c r="G122" s="38">
        <f t="shared" si="4"/>
        <v>0</v>
      </c>
      <c r="H122" s="39">
        <f t="shared" si="5"/>
        <v>0</v>
      </c>
    </row>
    <row r="123" spans="1:8" ht="31.5">
      <c r="A123" s="27">
        <v>106</v>
      </c>
      <c r="B123" s="11" t="s">
        <v>144</v>
      </c>
      <c r="C123" s="32" t="s">
        <v>40</v>
      </c>
      <c r="D123" s="33">
        <v>60</v>
      </c>
      <c r="E123" s="36"/>
      <c r="F123" s="37"/>
      <c r="G123" s="38">
        <f t="shared" si="4"/>
        <v>0</v>
      </c>
      <c r="H123" s="39">
        <f t="shared" si="5"/>
        <v>0</v>
      </c>
    </row>
    <row r="124" spans="1:8" ht="31.5">
      <c r="A124" s="27">
        <v>107</v>
      </c>
      <c r="B124" s="11" t="s">
        <v>145</v>
      </c>
      <c r="C124" s="32" t="s">
        <v>40</v>
      </c>
      <c r="D124" s="33">
        <v>57</v>
      </c>
      <c r="E124" s="36"/>
      <c r="F124" s="37"/>
      <c r="G124" s="38">
        <f t="shared" si="4"/>
        <v>0</v>
      </c>
      <c r="H124" s="39">
        <f t="shared" si="5"/>
        <v>0</v>
      </c>
    </row>
    <row r="125" spans="1:8" ht="31.5">
      <c r="A125" s="27">
        <v>108</v>
      </c>
      <c r="B125" s="11" t="s">
        <v>146</v>
      </c>
      <c r="C125" s="32" t="s">
        <v>40</v>
      </c>
      <c r="D125" s="33">
        <v>25</v>
      </c>
      <c r="E125" s="36"/>
      <c r="F125" s="37"/>
      <c r="G125" s="38">
        <f t="shared" si="4"/>
        <v>0</v>
      </c>
      <c r="H125" s="39">
        <f t="shared" si="5"/>
        <v>0</v>
      </c>
    </row>
    <row r="126" spans="1:8" ht="31.5">
      <c r="A126" s="27">
        <v>109</v>
      </c>
      <c r="B126" s="11" t="s">
        <v>147</v>
      </c>
      <c r="C126" s="32" t="s">
        <v>40</v>
      </c>
      <c r="D126" s="33">
        <v>3</v>
      </c>
      <c r="E126" s="36"/>
      <c r="F126" s="37"/>
      <c r="G126" s="38">
        <f t="shared" si="4"/>
        <v>0</v>
      </c>
      <c r="H126" s="39">
        <f t="shared" si="5"/>
        <v>0</v>
      </c>
    </row>
    <row r="127" spans="1:8" ht="31.5">
      <c r="A127" s="27">
        <v>110</v>
      </c>
      <c r="B127" s="11" t="s">
        <v>148</v>
      </c>
      <c r="C127" s="32" t="s">
        <v>40</v>
      </c>
      <c r="D127" s="33">
        <v>8</v>
      </c>
      <c r="E127" s="36"/>
      <c r="F127" s="37"/>
      <c r="G127" s="38">
        <f t="shared" si="4"/>
        <v>0</v>
      </c>
      <c r="H127" s="39">
        <f t="shared" si="5"/>
        <v>0</v>
      </c>
    </row>
    <row r="128" spans="1:8" ht="31.5">
      <c r="A128" s="27">
        <v>111</v>
      </c>
      <c r="B128" s="11" t="s">
        <v>149</v>
      </c>
      <c r="C128" s="32" t="s">
        <v>131</v>
      </c>
      <c r="D128" s="33">
        <v>8</v>
      </c>
      <c r="E128" s="36"/>
      <c r="F128" s="37"/>
      <c r="G128" s="38">
        <f t="shared" si="4"/>
        <v>0</v>
      </c>
      <c r="H128" s="39">
        <f t="shared" si="5"/>
        <v>0</v>
      </c>
    </row>
    <row r="129" spans="1:8" ht="31.5">
      <c r="A129" s="27">
        <v>112</v>
      </c>
      <c r="B129" s="11" t="s">
        <v>150</v>
      </c>
      <c r="C129" s="32" t="s">
        <v>131</v>
      </c>
      <c r="D129" s="33">
        <v>2</v>
      </c>
      <c r="E129" s="36"/>
      <c r="F129" s="37"/>
      <c r="G129" s="38">
        <f t="shared" si="4"/>
        <v>0</v>
      </c>
      <c r="H129" s="39">
        <f t="shared" si="5"/>
        <v>0</v>
      </c>
    </row>
    <row r="130" spans="1:8" ht="31.5">
      <c r="A130" s="27">
        <v>113</v>
      </c>
      <c r="B130" s="11" t="s">
        <v>151</v>
      </c>
      <c r="C130" s="32" t="s">
        <v>131</v>
      </c>
      <c r="D130" s="33">
        <v>3</v>
      </c>
      <c r="E130" s="36"/>
      <c r="F130" s="37"/>
      <c r="G130" s="38">
        <f t="shared" si="4"/>
        <v>0</v>
      </c>
      <c r="H130" s="39">
        <f t="shared" si="5"/>
        <v>0</v>
      </c>
    </row>
    <row r="131" spans="1:8" ht="31.5">
      <c r="A131" s="27">
        <v>114</v>
      </c>
      <c r="B131" s="11" t="s">
        <v>152</v>
      </c>
      <c r="C131" s="32" t="s">
        <v>131</v>
      </c>
      <c r="D131" s="33">
        <v>22</v>
      </c>
      <c r="E131" s="36"/>
      <c r="F131" s="37"/>
      <c r="G131" s="38">
        <f t="shared" si="4"/>
        <v>0</v>
      </c>
      <c r="H131" s="39">
        <f t="shared" si="5"/>
        <v>0</v>
      </c>
    </row>
    <row r="132" spans="1:8" ht="31.5">
      <c r="A132" s="27">
        <v>115</v>
      </c>
      <c r="B132" s="11" t="s">
        <v>153</v>
      </c>
      <c r="C132" s="32" t="s">
        <v>29</v>
      </c>
      <c r="D132" s="33">
        <v>5</v>
      </c>
      <c r="E132" s="36"/>
      <c r="F132" s="37"/>
      <c r="G132" s="38">
        <f t="shared" si="4"/>
        <v>0</v>
      </c>
      <c r="H132" s="39">
        <f t="shared" si="5"/>
        <v>0</v>
      </c>
    </row>
    <row r="133" spans="1:8" ht="31.5">
      <c r="A133" s="27">
        <v>116</v>
      </c>
      <c r="B133" s="11" t="s">
        <v>154</v>
      </c>
      <c r="C133" s="32" t="s">
        <v>29</v>
      </c>
      <c r="D133" s="33">
        <v>2</v>
      </c>
      <c r="E133" s="36"/>
      <c r="F133" s="37"/>
      <c r="G133" s="38">
        <f t="shared" si="4"/>
        <v>0</v>
      </c>
      <c r="H133" s="39">
        <f t="shared" si="5"/>
        <v>0</v>
      </c>
    </row>
    <row r="134" spans="1:8" ht="31.5">
      <c r="A134" s="27">
        <v>117</v>
      </c>
      <c r="B134" s="11" t="s">
        <v>155</v>
      </c>
      <c r="C134" s="32" t="s">
        <v>29</v>
      </c>
      <c r="D134" s="33">
        <v>12</v>
      </c>
      <c r="E134" s="36"/>
      <c r="F134" s="37"/>
      <c r="G134" s="38">
        <f t="shared" si="4"/>
        <v>0</v>
      </c>
      <c r="H134" s="39">
        <f t="shared" si="5"/>
        <v>0</v>
      </c>
    </row>
    <row r="135" spans="1:8" ht="15.75">
      <c r="A135" s="27">
        <v>118</v>
      </c>
      <c r="B135" s="11" t="s">
        <v>156</v>
      </c>
      <c r="C135" s="32" t="s">
        <v>29</v>
      </c>
      <c r="D135" s="33">
        <v>4</v>
      </c>
      <c r="E135" s="36"/>
      <c r="F135" s="37"/>
      <c r="G135" s="38">
        <f t="shared" si="4"/>
        <v>0</v>
      </c>
      <c r="H135" s="39">
        <f t="shared" si="5"/>
        <v>0</v>
      </c>
    </row>
    <row r="136" spans="1:8" ht="15.75">
      <c r="A136" s="56" t="s">
        <v>157</v>
      </c>
      <c r="B136" s="57" t="s">
        <v>158</v>
      </c>
      <c r="C136" s="58"/>
      <c r="D136" s="51"/>
      <c r="E136" s="52"/>
      <c r="F136" s="53"/>
      <c r="G136" s="54"/>
      <c r="H136" s="55"/>
    </row>
    <row r="137" spans="1:8" ht="110.25">
      <c r="A137" s="27">
        <v>119</v>
      </c>
      <c r="B137" s="11" t="s">
        <v>159</v>
      </c>
      <c r="C137" s="32" t="s">
        <v>131</v>
      </c>
      <c r="D137" s="33">
        <v>1</v>
      </c>
      <c r="E137" s="36"/>
      <c r="F137" s="37"/>
      <c r="G137" s="38">
        <f t="shared" si="4"/>
        <v>0</v>
      </c>
      <c r="H137" s="39">
        <f t="shared" si="5"/>
        <v>0</v>
      </c>
    </row>
    <row r="138" spans="1:8" ht="31.5">
      <c r="A138" s="27">
        <v>120</v>
      </c>
      <c r="B138" s="11" t="s">
        <v>160</v>
      </c>
      <c r="C138" s="32" t="s">
        <v>131</v>
      </c>
      <c r="D138" s="33">
        <v>1</v>
      </c>
      <c r="E138" s="36"/>
      <c r="F138" s="37"/>
      <c r="G138" s="38">
        <f t="shared" si="4"/>
        <v>0</v>
      </c>
      <c r="H138" s="39">
        <f t="shared" si="5"/>
        <v>0</v>
      </c>
    </row>
    <row r="139" spans="1:8" ht="31.5">
      <c r="A139" s="27">
        <v>121</v>
      </c>
      <c r="B139" s="11" t="s">
        <v>161</v>
      </c>
      <c r="C139" s="32" t="s">
        <v>131</v>
      </c>
      <c r="D139" s="33">
        <v>1</v>
      </c>
      <c r="E139" s="36"/>
      <c r="F139" s="37"/>
      <c r="G139" s="38">
        <f t="shared" si="4"/>
        <v>0</v>
      </c>
      <c r="H139" s="39">
        <f t="shared" si="5"/>
        <v>0</v>
      </c>
    </row>
    <row r="140" spans="1:8" ht="31.5">
      <c r="A140" s="27">
        <v>122</v>
      </c>
      <c r="B140" s="11" t="s">
        <v>162</v>
      </c>
      <c r="C140" s="32" t="s">
        <v>131</v>
      </c>
      <c r="D140" s="33">
        <v>1</v>
      </c>
      <c r="E140" s="36"/>
      <c r="F140" s="37"/>
      <c r="G140" s="38">
        <f t="shared" si="4"/>
        <v>0</v>
      </c>
      <c r="H140" s="39">
        <f t="shared" si="5"/>
        <v>0</v>
      </c>
    </row>
    <row r="141" spans="1:8" ht="31.5">
      <c r="A141" s="27">
        <v>123</v>
      </c>
      <c r="B141" s="11" t="s">
        <v>163</v>
      </c>
      <c r="C141" s="32" t="s">
        <v>40</v>
      </c>
      <c r="D141" s="33">
        <v>295</v>
      </c>
      <c r="E141" s="36"/>
      <c r="F141" s="37"/>
      <c r="G141" s="38">
        <f t="shared" si="4"/>
        <v>0</v>
      </c>
      <c r="H141" s="39">
        <f t="shared" si="5"/>
        <v>0</v>
      </c>
    </row>
    <row r="142" spans="1:8" ht="31.5">
      <c r="A142" s="27">
        <v>124</v>
      </c>
      <c r="B142" s="11" t="s">
        <v>164</v>
      </c>
      <c r="C142" s="32" t="s">
        <v>40</v>
      </c>
      <c r="D142" s="33">
        <v>60</v>
      </c>
      <c r="E142" s="36"/>
      <c r="F142" s="37"/>
      <c r="G142" s="38">
        <f t="shared" si="4"/>
        <v>0</v>
      </c>
      <c r="H142" s="39">
        <f t="shared" si="5"/>
        <v>0</v>
      </c>
    </row>
    <row r="143" spans="1:8" ht="31.5">
      <c r="A143" s="27">
        <v>125</v>
      </c>
      <c r="B143" s="11" t="s">
        <v>165</v>
      </c>
      <c r="C143" s="32" t="s">
        <v>40</v>
      </c>
      <c r="D143" s="33">
        <v>295</v>
      </c>
      <c r="E143" s="36"/>
      <c r="F143" s="37"/>
      <c r="G143" s="38">
        <f t="shared" si="4"/>
        <v>0</v>
      </c>
      <c r="H143" s="39">
        <f t="shared" si="5"/>
        <v>0</v>
      </c>
    </row>
    <row r="144" spans="1:8" ht="31.5">
      <c r="A144" s="27">
        <v>126</v>
      </c>
      <c r="B144" s="11" t="s">
        <v>166</v>
      </c>
      <c r="C144" s="32" t="s">
        <v>131</v>
      </c>
      <c r="D144" s="33">
        <v>3</v>
      </c>
      <c r="E144" s="36"/>
      <c r="F144" s="37"/>
      <c r="G144" s="38">
        <f t="shared" si="4"/>
        <v>0</v>
      </c>
      <c r="H144" s="39">
        <f t="shared" si="5"/>
        <v>0</v>
      </c>
    </row>
    <row r="145" spans="1:8" ht="15.75">
      <c r="A145" s="27">
        <v>127</v>
      </c>
      <c r="B145" s="11" t="s">
        <v>167</v>
      </c>
      <c r="C145" s="32" t="s">
        <v>40</v>
      </c>
      <c r="D145" s="33">
        <v>215</v>
      </c>
      <c r="E145" s="36"/>
      <c r="F145" s="37"/>
      <c r="G145" s="38">
        <f t="shared" si="4"/>
        <v>0</v>
      </c>
      <c r="H145" s="39">
        <f t="shared" si="5"/>
        <v>0</v>
      </c>
    </row>
    <row r="146" spans="1:8" ht="15.75">
      <c r="A146" s="27">
        <v>128</v>
      </c>
      <c r="B146" s="11" t="s">
        <v>168</v>
      </c>
      <c r="C146" s="32" t="s">
        <v>40</v>
      </c>
      <c r="D146" s="33">
        <v>1680</v>
      </c>
      <c r="E146" s="36"/>
      <c r="F146" s="37"/>
      <c r="G146" s="38">
        <f t="shared" si="4"/>
        <v>0</v>
      </c>
      <c r="H146" s="39">
        <f t="shared" si="5"/>
        <v>0</v>
      </c>
    </row>
    <row r="147" spans="1:8" ht="15.75">
      <c r="A147" s="27">
        <v>129</v>
      </c>
      <c r="B147" s="11" t="s">
        <v>169</v>
      </c>
      <c r="C147" s="32" t="s">
        <v>40</v>
      </c>
      <c r="D147" s="33">
        <v>497</v>
      </c>
      <c r="E147" s="36"/>
      <c r="F147" s="37"/>
      <c r="G147" s="38">
        <f t="shared" si="4"/>
        <v>0</v>
      </c>
      <c r="H147" s="39">
        <f t="shared" si="5"/>
        <v>0</v>
      </c>
    </row>
    <row r="148" spans="1:8" ht="15.75">
      <c r="A148" s="27">
        <v>130</v>
      </c>
      <c r="B148" s="11" t="s">
        <v>170</v>
      </c>
      <c r="C148" s="32" t="s">
        <v>40</v>
      </c>
      <c r="D148" s="33">
        <v>39</v>
      </c>
      <c r="E148" s="36"/>
      <c r="F148" s="37"/>
      <c r="G148" s="38">
        <f t="shared" si="4"/>
        <v>0</v>
      </c>
      <c r="H148" s="39">
        <f t="shared" si="5"/>
        <v>0</v>
      </c>
    </row>
    <row r="149" spans="1:8" ht="15.75">
      <c r="A149" s="27">
        <v>131</v>
      </c>
      <c r="B149" s="11" t="s">
        <v>171</v>
      </c>
      <c r="C149" s="32" t="s">
        <v>40</v>
      </c>
      <c r="D149" s="33">
        <v>65</v>
      </c>
      <c r="E149" s="36"/>
      <c r="F149" s="37"/>
      <c r="G149" s="38">
        <f t="shared" si="4"/>
        <v>0</v>
      </c>
      <c r="H149" s="39">
        <f t="shared" si="5"/>
        <v>0</v>
      </c>
    </row>
    <row r="150" spans="1:8" ht="15.75">
      <c r="A150" s="27">
        <v>132</v>
      </c>
      <c r="B150" s="11" t="s">
        <v>172</v>
      </c>
      <c r="C150" s="32" t="s">
        <v>40</v>
      </c>
      <c r="D150" s="33">
        <v>15</v>
      </c>
      <c r="E150" s="36"/>
      <c r="F150" s="37"/>
      <c r="G150" s="38">
        <f t="shared" si="4"/>
        <v>0</v>
      </c>
      <c r="H150" s="39">
        <f t="shared" si="5"/>
        <v>0</v>
      </c>
    </row>
    <row r="151" spans="1:8" ht="15.75">
      <c r="A151" s="27">
        <v>133</v>
      </c>
      <c r="B151" s="11" t="s">
        <v>173</v>
      </c>
      <c r="C151" s="32" t="s">
        <v>40</v>
      </c>
      <c r="D151" s="33">
        <v>30</v>
      </c>
      <c r="E151" s="36"/>
      <c r="F151" s="37"/>
      <c r="G151" s="38">
        <f t="shared" si="4"/>
        <v>0</v>
      </c>
      <c r="H151" s="39">
        <f t="shared" si="5"/>
        <v>0</v>
      </c>
    </row>
    <row r="152" spans="1:8" ht="15.75">
      <c r="A152" s="27">
        <v>134</v>
      </c>
      <c r="B152" s="11" t="s">
        <v>174</v>
      </c>
      <c r="C152" s="32" t="s">
        <v>40</v>
      </c>
      <c r="D152" s="33">
        <v>58</v>
      </c>
      <c r="E152" s="36"/>
      <c r="F152" s="37"/>
      <c r="G152" s="38">
        <f t="shared" si="4"/>
        <v>0</v>
      </c>
      <c r="H152" s="39">
        <f t="shared" si="5"/>
        <v>0</v>
      </c>
    </row>
    <row r="153" spans="1:8" ht="31.5">
      <c r="A153" s="27">
        <v>135</v>
      </c>
      <c r="B153" s="11" t="s">
        <v>175</v>
      </c>
      <c r="C153" s="32" t="s">
        <v>176</v>
      </c>
      <c r="D153" s="33">
        <v>1350</v>
      </c>
      <c r="E153" s="36"/>
      <c r="F153" s="37"/>
      <c r="G153" s="38">
        <f t="shared" si="4"/>
        <v>0</v>
      </c>
      <c r="H153" s="39">
        <f t="shared" si="5"/>
        <v>0</v>
      </c>
    </row>
    <row r="154" spans="1:8" ht="31.5">
      <c r="A154" s="27">
        <v>136</v>
      </c>
      <c r="B154" s="11" t="s">
        <v>177</v>
      </c>
      <c r="C154" s="32" t="s">
        <v>176</v>
      </c>
      <c r="D154" s="33">
        <v>125</v>
      </c>
      <c r="E154" s="36"/>
      <c r="F154" s="37"/>
      <c r="G154" s="38">
        <f t="shared" si="4"/>
        <v>0</v>
      </c>
      <c r="H154" s="39">
        <f t="shared" si="5"/>
        <v>0</v>
      </c>
    </row>
    <row r="155" spans="1:8" ht="31.5">
      <c r="A155" s="27">
        <v>137</v>
      </c>
      <c r="B155" s="11" t="s">
        <v>178</v>
      </c>
      <c r="C155" s="32" t="s">
        <v>40</v>
      </c>
      <c r="D155" s="33">
        <v>50</v>
      </c>
      <c r="E155" s="36"/>
      <c r="F155" s="37"/>
      <c r="G155" s="38">
        <f t="shared" si="4"/>
        <v>0</v>
      </c>
      <c r="H155" s="39">
        <f t="shared" si="5"/>
        <v>0</v>
      </c>
    </row>
    <row r="156" spans="1:8" ht="31.5">
      <c r="A156" s="27">
        <v>138</v>
      </c>
      <c r="B156" s="11" t="s">
        <v>179</v>
      </c>
      <c r="C156" s="32" t="s">
        <v>40</v>
      </c>
      <c r="D156" s="33">
        <v>650</v>
      </c>
      <c r="E156" s="36"/>
      <c r="F156" s="37"/>
      <c r="G156" s="38">
        <f>ROUND(ROUND(D156,2)*ROUND(F156,2),2)</f>
        <v>0</v>
      </c>
      <c r="H156" s="39">
        <f>ROUND(ROUND(D156,2)*ROUND(E156,2),2)</f>
        <v>0</v>
      </c>
    </row>
    <row r="157" spans="1:8" ht="15.75">
      <c r="A157" s="27">
        <v>139</v>
      </c>
      <c r="B157" s="11" t="s">
        <v>180</v>
      </c>
      <c r="C157" s="32" t="s">
        <v>131</v>
      </c>
      <c r="D157" s="33">
        <v>147</v>
      </c>
      <c r="E157" s="36"/>
      <c r="F157" s="37"/>
      <c r="G157" s="38">
        <f>ROUND(ROUND(D157,2)*ROUND(F157,2),2)</f>
        <v>0</v>
      </c>
      <c r="H157" s="39">
        <f>ROUND(ROUND(D157,2)*ROUND(E157,2),2)</f>
        <v>0</v>
      </c>
    </row>
    <row r="158" spans="1:8" ht="31.5">
      <c r="A158" s="27">
        <v>140</v>
      </c>
      <c r="B158" s="11" t="s">
        <v>181</v>
      </c>
      <c r="C158" s="32" t="s">
        <v>131</v>
      </c>
      <c r="D158" s="33">
        <v>90</v>
      </c>
      <c r="E158" s="36"/>
      <c r="F158" s="37"/>
      <c r="G158" s="38">
        <f aca="true" t="shared" si="6" ref="G158:G199">ROUND(ROUND(D158,2)*ROUND(F158,2),2)</f>
        <v>0</v>
      </c>
      <c r="H158" s="39">
        <f aca="true" t="shared" si="7" ref="H158:H199">ROUND(ROUND(D158,2)*ROUND(E158,2),2)</f>
        <v>0</v>
      </c>
    </row>
    <row r="159" spans="1:8" ht="31.5">
      <c r="A159" s="27">
        <v>141</v>
      </c>
      <c r="B159" s="11" t="s">
        <v>182</v>
      </c>
      <c r="C159" s="32" t="s">
        <v>131</v>
      </c>
      <c r="D159" s="33">
        <v>165</v>
      </c>
      <c r="E159" s="36"/>
      <c r="F159" s="37"/>
      <c r="G159" s="38">
        <f t="shared" si="6"/>
        <v>0</v>
      </c>
      <c r="H159" s="39">
        <f t="shared" si="7"/>
        <v>0</v>
      </c>
    </row>
    <row r="160" spans="1:8" ht="31.5">
      <c r="A160" s="27">
        <v>142</v>
      </c>
      <c r="B160" s="11" t="s">
        <v>183</v>
      </c>
      <c r="C160" s="32" t="s">
        <v>40</v>
      </c>
      <c r="D160" s="33">
        <v>25</v>
      </c>
      <c r="E160" s="36"/>
      <c r="F160" s="37"/>
      <c r="G160" s="38">
        <f t="shared" si="6"/>
        <v>0</v>
      </c>
      <c r="H160" s="39">
        <f t="shared" si="7"/>
        <v>0</v>
      </c>
    </row>
    <row r="161" spans="1:8" ht="31.5">
      <c r="A161" s="27">
        <v>143</v>
      </c>
      <c r="B161" s="11" t="s">
        <v>184</v>
      </c>
      <c r="C161" s="32" t="s">
        <v>40</v>
      </c>
      <c r="D161" s="33">
        <v>650</v>
      </c>
      <c r="E161" s="36"/>
      <c r="F161" s="37"/>
      <c r="G161" s="38">
        <f t="shared" si="6"/>
        <v>0</v>
      </c>
      <c r="H161" s="39">
        <f t="shared" si="7"/>
        <v>0</v>
      </c>
    </row>
    <row r="162" spans="1:8" ht="31.5">
      <c r="A162" s="27">
        <v>144</v>
      </c>
      <c r="B162" s="11" t="s">
        <v>185</v>
      </c>
      <c r="C162" s="32" t="s">
        <v>40</v>
      </c>
      <c r="D162" s="33">
        <v>50</v>
      </c>
      <c r="E162" s="36"/>
      <c r="F162" s="37"/>
      <c r="G162" s="38">
        <f t="shared" si="6"/>
        <v>0</v>
      </c>
      <c r="H162" s="39">
        <f t="shared" si="7"/>
        <v>0</v>
      </c>
    </row>
    <row r="163" spans="1:8" ht="31.5">
      <c r="A163" s="27">
        <v>145</v>
      </c>
      <c r="B163" s="11" t="s">
        <v>186</v>
      </c>
      <c r="C163" s="32" t="s">
        <v>40</v>
      </c>
      <c r="D163" s="33">
        <v>35</v>
      </c>
      <c r="E163" s="36"/>
      <c r="F163" s="37"/>
      <c r="G163" s="38">
        <f t="shared" si="6"/>
        <v>0</v>
      </c>
      <c r="H163" s="39">
        <f t="shared" si="7"/>
        <v>0</v>
      </c>
    </row>
    <row r="164" spans="1:8" ht="31.5">
      <c r="A164" s="27">
        <v>146</v>
      </c>
      <c r="B164" s="11" t="s">
        <v>187</v>
      </c>
      <c r="C164" s="32" t="s">
        <v>40</v>
      </c>
      <c r="D164" s="33">
        <v>30</v>
      </c>
      <c r="E164" s="36"/>
      <c r="F164" s="37"/>
      <c r="G164" s="38">
        <f t="shared" si="6"/>
        <v>0</v>
      </c>
      <c r="H164" s="39">
        <f t="shared" si="7"/>
        <v>0</v>
      </c>
    </row>
    <row r="165" spans="1:8" ht="31.5">
      <c r="A165" s="27">
        <v>147</v>
      </c>
      <c r="B165" s="11" t="s">
        <v>188</v>
      </c>
      <c r="C165" s="32" t="s">
        <v>131</v>
      </c>
      <c r="D165" s="33">
        <v>48</v>
      </c>
      <c r="E165" s="36"/>
      <c r="F165" s="37"/>
      <c r="G165" s="38">
        <f t="shared" si="6"/>
        <v>0</v>
      </c>
      <c r="H165" s="39">
        <f t="shared" si="7"/>
        <v>0</v>
      </c>
    </row>
    <row r="166" spans="1:8" ht="31.5">
      <c r="A166" s="27">
        <v>148</v>
      </c>
      <c r="B166" s="11" t="s">
        <v>189</v>
      </c>
      <c r="C166" s="32" t="s">
        <v>131</v>
      </c>
      <c r="D166" s="33">
        <v>7</v>
      </c>
      <c r="E166" s="36"/>
      <c r="F166" s="37"/>
      <c r="G166" s="38">
        <f t="shared" si="6"/>
        <v>0</v>
      </c>
      <c r="H166" s="39">
        <f t="shared" si="7"/>
        <v>0</v>
      </c>
    </row>
    <row r="167" spans="1:8" ht="47.25">
      <c r="A167" s="27">
        <v>149</v>
      </c>
      <c r="B167" s="11" t="s">
        <v>190</v>
      </c>
      <c r="C167" s="32" t="s">
        <v>131</v>
      </c>
      <c r="D167" s="33">
        <v>4</v>
      </c>
      <c r="E167" s="36"/>
      <c r="F167" s="37"/>
      <c r="G167" s="38">
        <f t="shared" si="6"/>
        <v>0</v>
      </c>
      <c r="H167" s="39">
        <f t="shared" si="7"/>
        <v>0</v>
      </c>
    </row>
    <row r="168" spans="1:8" ht="31.5">
      <c r="A168" s="27">
        <v>150</v>
      </c>
      <c r="B168" s="11" t="s">
        <v>191</v>
      </c>
      <c r="C168" s="32" t="s">
        <v>131</v>
      </c>
      <c r="D168" s="33">
        <v>7</v>
      </c>
      <c r="E168" s="36"/>
      <c r="F168" s="37"/>
      <c r="G168" s="38">
        <f t="shared" si="6"/>
        <v>0</v>
      </c>
      <c r="H168" s="39">
        <f t="shared" si="7"/>
        <v>0</v>
      </c>
    </row>
    <row r="169" spans="1:8" ht="31.5">
      <c r="A169" s="27">
        <v>151</v>
      </c>
      <c r="B169" s="11" t="s">
        <v>192</v>
      </c>
      <c r="C169" s="32" t="s">
        <v>131</v>
      </c>
      <c r="D169" s="33">
        <v>6</v>
      </c>
      <c r="E169" s="36"/>
      <c r="F169" s="37"/>
      <c r="G169" s="38">
        <f t="shared" si="6"/>
        <v>0</v>
      </c>
      <c r="H169" s="39">
        <f t="shared" si="7"/>
        <v>0</v>
      </c>
    </row>
    <row r="170" spans="1:8" ht="63">
      <c r="A170" s="27">
        <v>152</v>
      </c>
      <c r="B170" s="11" t="s">
        <v>193</v>
      </c>
      <c r="C170" s="32" t="s">
        <v>131</v>
      </c>
      <c r="D170" s="33">
        <v>31</v>
      </c>
      <c r="E170" s="36"/>
      <c r="F170" s="37"/>
      <c r="G170" s="38">
        <f t="shared" si="6"/>
        <v>0</v>
      </c>
      <c r="H170" s="39">
        <f t="shared" si="7"/>
        <v>0</v>
      </c>
    </row>
    <row r="171" spans="1:8" ht="47.25">
      <c r="A171" s="27">
        <v>153</v>
      </c>
      <c r="B171" s="11" t="s">
        <v>194</v>
      </c>
      <c r="C171" s="32" t="s">
        <v>131</v>
      </c>
      <c r="D171" s="33">
        <v>12</v>
      </c>
      <c r="E171" s="36"/>
      <c r="F171" s="37"/>
      <c r="G171" s="38">
        <f t="shared" si="6"/>
        <v>0</v>
      </c>
      <c r="H171" s="39">
        <f t="shared" si="7"/>
        <v>0</v>
      </c>
    </row>
    <row r="172" spans="1:8" ht="47.25">
      <c r="A172" s="27">
        <v>154</v>
      </c>
      <c r="B172" s="11" t="s">
        <v>195</v>
      </c>
      <c r="C172" s="32" t="s">
        <v>131</v>
      </c>
      <c r="D172" s="33">
        <v>6</v>
      </c>
      <c r="E172" s="36"/>
      <c r="F172" s="37"/>
      <c r="G172" s="38">
        <f t="shared" si="6"/>
        <v>0</v>
      </c>
      <c r="H172" s="39">
        <f t="shared" si="7"/>
        <v>0</v>
      </c>
    </row>
    <row r="173" spans="1:8" ht="47.25">
      <c r="A173" s="27">
        <v>155</v>
      </c>
      <c r="B173" s="11" t="s">
        <v>196</v>
      </c>
      <c r="C173" s="32" t="s">
        <v>131</v>
      </c>
      <c r="D173" s="33">
        <v>12</v>
      </c>
      <c r="E173" s="36"/>
      <c r="F173" s="37"/>
      <c r="G173" s="38">
        <f t="shared" si="6"/>
        <v>0</v>
      </c>
      <c r="H173" s="39">
        <f t="shared" si="7"/>
        <v>0</v>
      </c>
    </row>
    <row r="174" spans="1:8" ht="47.25">
      <c r="A174" s="27">
        <v>156</v>
      </c>
      <c r="B174" s="11" t="s">
        <v>197</v>
      </c>
      <c r="C174" s="32" t="s">
        <v>131</v>
      </c>
      <c r="D174" s="33">
        <v>22</v>
      </c>
      <c r="E174" s="36"/>
      <c r="F174" s="37"/>
      <c r="G174" s="38">
        <f t="shared" si="6"/>
        <v>0</v>
      </c>
      <c r="H174" s="39">
        <f t="shared" si="7"/>
        <v>0</v>
      </c>
    </row>
    <row r="175" spans="1:8" ht="31.5">
      <c r="A175" s="27">
        <v>157</v>
      </c>
      <c r="B175" s="11" t="s">
        <v>198</v>
      </c>
      <c r="C175" s="32" t="s">
        <v>131</v>
      </c>
      <c r="D175" s="33">
        <v>17</v>
      </c>
      <c r="E175" s="36"/>
      <c r="F175" s="37"/>
      <c r="G175" s="38">
        <f t="shared" si="6"/>
        <v>0</v>
      </c>
      <c r="H175" s="39">
        <f t="shared" si="7"/>
        <v>0</v>
      </c>
    </row>
    <row r="176" spans="1:8" ht="15.75">
      <c r="A176" s="27">
        <v>158</v>
      </c>
      <c r="B176" s="11" t="s">
        <v>199</v>
      </c>
      <c r="C176" s="32" t="s">
        <v>131</v>
      </c>
      <c r="D176" s="33">
        <v>5</v>
      </c>
      <c r="E176" s="36"/>
      <c r="F176" s="37"/>
      <c r="G176" s="38">
        <f t="shared" si="6"/>
        <v>0</v>
      </c>
      <c r="H176" s="39">
        <f t="shared" si="7"/>
        <v>0</v>
      </c>
    </row>
    <row r="177" spans="1:8" ht="31.5">
      <c r="A177" s="27">
        <v>159</v>
      </c>
      <c r="B177" s="11" t="s">
        <v>200</v>
      </c>
      <c r="C177" s="32" t="s">
        <v>131</v>
      </c>
      <c r="D177" s="33">
        <v>32</v>
      </c>
      <c r="E177" s="36"/>
      <c r="F177" s="37"/>
      <c r="G177" s="38">
        <f t="shared" si="6"/>
        <v>0</v>
      </c>
      <c r="H177" s="39">
        <f t="shared" si="7"/>
        <v>0</v>
      </c>
    </row>
    <row r="178" spans="1:8" ht="31.5">
      <c r="A178" s="27">
        <v>160</v>
      </c>
      <c r="B178" s="11" t="s">
        <v>201</v>
      </c>
      <c r="C178" s="32" t="s">
        <v>131</v>
      </c>
      <c r="D178" s="33">
        <v>52</v>
      </c>
      <c r="E178" s="36"/>
      <c r="F178" s="37"/>
      <c r="G178" s="38">
        <f t="shared" si="6"/>
        <v>0</v>
      </c>
      <c r="H178" s="39">
        <f t="shared" si="7"/>
        <v>0</v>
      </c>
    </row>
    <row r="179" spans="1:8" ht="63">
      <c r="A179" s="27">
        <v>161</v>
      </c>
      <c r="B179" s="11" t="s">
        <v>202</v>
      </c>
      <c r="C179" s="32" t="s">
        <v>131</v>
      </c>
      <c r="D179" s="33">
        <v>3</v>
      </c>
      <c r="E179" s="36"/>
      <c r="F179" s="37"/>
      <c r="G179" s="38">
        <f t="shared" si="6"/>
        <v>0</v>
      </c>
      <c r="H179" s="39">
        <f t="shared" si="7"/>
        <v>0</v>
      </c>
    </row>
    <row r="180" spans="1:8" ht="31.5">
      <c r="A180" s="27">
        <v>162</v>
      </c>
      <c r="B180" s="11" t="s">
        <v>203</v>
      </c>
      <c r="C180" s="32" t="s">
        <v>131</v>
      </c>
      <c r="D180" s="33">
        <v>3</v>
      </c>
      <c r="E180" s="36"/>
      <c r="F180" s="37"/>
      <c r="G180" s="38">
        <f t="shared" si="6"/>
        <v>0</v>
      </c>
      <c r="H180" s="39">
        <f t="shared" si="7"/>
        <v>0</v>
      </c>
    </row>
    <row r="181" spans="1:8" ht="15.75">
      <c r="A181" s="27">
        <v>163</v>
      </c>
      <c r="B181" s="11" t="s">
        <v>204</v>
      </c>
      <c r="C181" s="32" t="s">
        <v>131</v>
      </c>
      <c r="D181" s="33">
        <v>4</v>
      </c>
      <c r="E181" s="36"/>
      <c r="F181" s="37"/>
      <c r="G181" s="38">
        <f t="shared" si="6"/>
        <v>0</v>
      </c>
      <c r="H181" s="39">
        <f t="shared" si="7"/>
        <v>0</v>
      </c>
    </row>
    <row r="182" spans="1:8" ht="31.5">
      <c r="A182" s="27">
        <v>164</v>
      </c>
      <c r="B182" s="11" t="s">
        <v>205</v>
      </c>
      <c r="C182" s="32" t="s">
        <v>131</v>
      </c>
      <c r="D182" s="33">
        <v>1</v>
      </c>
      <c r="E182" s="36"/>
      <c r="F182" s="37"/>
      <c r="G182" s="38">
        <f t="shared" si="6"/>
        <v>0</v>
      </c>
      <c r="H182" s="39">
        <f t="shared" si="7"/>
        <v>0</v>
      </c>
    </row>
    <row r="183" spans="1:8" ht="94.5">
      <c r="A183" s="27">
        <v>165</v>
      </c>
      <c r="B183" s="11" t="s">
        <v>206</v>
      </c>
      <c r="C183" s="32" t="s">
        <v>131</v>
      </c>
      <c r="D183" s="33">
        <v>15</v>
      </c>
      <c r="E183" s="36"/>
      <c r="F183" s="37"/>
      <c r="G183" s="38">
        <f t="shared" si="6"/>
        <v>0</v>
      </c>
      <c r="H183" s="39">
        <f t="shared" si="7"/>
        <v>0</v>
      </c>
    </row>
    <row r="184" spans="1:8" ht="31.5">
      <c r="A184" s="27">
        <v>166</v>
      </c>
      <c r="B184" s="11" t="s">
        <v>207</v>
      </c>
      <c r="C184" s="32" t="s">
        <v>131</v>
      </c>
      <c r="D184" s="33">
        <v>15</v>
      </c>
      <c r="E184" s="36"/>
      <c r="F184" s="37"/>
      <c r="G184" s="38">
        <f t="shared" si="6"/>
        <v>0</v>
      </c>
      <c r="H184" s="39">
        <f t="shared" si="7"/>
        <v>0</v>
      </c>
    </row>
    <row r="185" spans="1:8" ht="31.5">
      <c r="A185" s="27">
        <v>167</v>
      </c>
      <c r="B185" s="11" t="s">
        <v>208</v>
      </c>
      <c r="C185" s="32" t="s">
        <v>131</v>
      </c>
      <c r="D185" s="33">
        <v>15</v>
      </c>
      <c r="E185" s="36"/>
      <c r="F185" s="37"/>
      <c r="G185" s="38">
        <f t="shared" si="6"/>
        <v>0</v>
      </c>
      <c r="H185" s="39">
        <f t="shared" si="7"/>
        <v>0</v>
      </c>
    </row>
    <row r="186" spans="1:8" ht="15.75">
      <c r="A186" s="56" t="s">
        <v>209</v>
      </c>
      <c r="B186" s="57" t="s">
        <v>210</v>
      </c>
      <c r="C186" s="58"/>
      <c r="D186" s="51"/>
      <c r="E186" s="52"/>
      <c r="F186" s="53"/>
      <c r="G186" s="54"/>
      <c r="H186" s="55"/>
    </row>
    <row r="187" spans="1:8" ht="31.5">
      <c r="A187" s="27">
        <v>168</v>
      </c>
      <c r="B187" s="11" t="s">
        <v>211</v>
      </c>
      <c r="C187" s="32" t="s">
        <v>131</v>
      </c>
      <c r="D187" s="33">
        <v>18</v>
      </c>
      <c r="E187" s="36"/>
      <c r="F187" s="37"/>
      <c r="G187" s="38">
        <f t="shared" si="6"/>
        <v>0</v>
      </c>
      <c r="H187" s="39">
        <f t="shared" si="7"/>
        <v>0</v>
      </c>
    </row>
    <row r="188" spans="1:8" ht="15.75">
      <c r="A188" s="27">
        <v>169</v>
      </c>
      <c r="B188" s="11" t="s">
        <v>212</v>
      </c>
      <c r="C188" s="32" t="s">
        <v>131</v>
      </c>
      <c r="D188" s="33">
        <v>3</v>
      </c>
      <c r="E188" s="36"/>
      <c r="F188" s="37"/>
      <c r="G188" s="38">
        <f t="shared" si="6"/>
        <v>0</v>
      </c>
      <c r="H188" s="39">
        <f t="shared" si="7"/>
        <v>0</v>
      </c>
    </row>
    <row r="189" spans="1:8" ht="31.5">
      <c r="A189" s="27">
        <v>170</v>
      </c>
      <c r="B189" s="11" t="s">
        <v>213</v>
      </c>
      <c r="C189" s="32" t="s">
        <v>131</v>
      </c>
      <c r="D189" s="33">
        <v>3</v>
      </c>
      <c r="E189" s="36"/>
      <c r="F189" s="37"/>
      <c r="G189" s="38">
        <f t="shared" si="6"/>
        <v>0</v>
      </c>
      <c r="H189" s="39">
        <f t="shared" si="7"/>
        <v>0</v>
      </c>
    </row>
    <row r="190" spans="1:8" ht="31.5">
      <c r="A190" s="27">
        <v>171</v>
      </c>
      <c r="B190" s="11" t="s">
        <v>214</v>
      </c>
      <c r="C190" s="32" t="s">
        <v>40</v>
      </c>
      <c r="D190" s="33">
        <v>50</v>
      </c>
      <c r="E190" s="36"/>
      <c r="F190" s="37"/>
      <c r="G190" s="38">
        <f t="shared" si="6"/>
        <v>0</v>
      </c>
      <c r="H190" s="39">
        <f t="shared" si="7"/>
        <v>0</v>
      </c>
    </row>
    <row r="191" spans="1:8" ht="31.5">
      <c r="A191" s="27">
        <v>172</v>
      </c>
      <c r="B191" s="11" t="s">
        <v>215</v>
      </c>
      <c r="C191" s="32" t="s">
        <v>131</v>
      </c>
      <c r="D191" s="33">
        <v>9</v>
      </c>
      <c r="E191" s="36"/>
      <c r="F191" s="37"/>
      <c r="G191" s="38">
        <f t="shared" si="6"/>
        <v>0</v>
      </c>
      <c r="H191" s="39">
        <f t="shared" si="7"/>
        <v>0</v>
      </c>
    </row>
    <row r="192" spans="1:8" ht="47.25">
      <c r="A192" s="27">
        <v>173</v>
      </c>
      <c r="B192" s="11" t="s">
        <v>216</v>
      </c>
      <c r="C192" s="32" t="s">
        <v>131</v>
      </c>
      <c r="D192" s="33">
        <v>1</v>
      </c>
      <c r="E192" s="36"/>
      <c r="F192" s="37"/>
      <c r="G192" s="38">
        <f t="shared" si="6"/>
        <v>0</v>
      </c>
      <c r="H192" s="39">
        <f t="shared" si="7"/>
        <v>0</v>
      </c>
    </row>
    <row r="193" spans="1:8" ht="15.75" customHeight="1">
      <c r="A193" s="27">
        <v>174</v>
      </c>
      <c r="B193" s="11" t="s">
        <v>217</v>
      </c>
      <c r="C193" s="32" t="s">
        <v>131</v>
      </c>
      <c r="D193" s="33">
        <v>1</v>
      </c>
      <c r="E193" s="36"/>
      <c r="F193" s="37"/>
      <c r="G193" s="38">
        <f t="shared" si="6"/>
        <v>0</v>
      </c>
      <c r="H193" s="39">
        <f t="shared" si="7"/>
        <v>0</v>
      </c>
    </row>
    <row r="194" spans="1:8" ht="47.25">
      <c r="A194" s="27">
        <v>175</v>
      </c>
      <c r="B194" s="11" t="s">
        <v>218</v>
      </c>
      <c r="C194" s="32" t="s">
        <v>40</v>
      </c>
      <c r="D194" s="33">
        <v>20</v>
      </c>
      <c r="E194" s="36"/>
      <c r="F194" s="37"/>
      <c r="G194" s="38">
        <f t="shared" si="6"/>
        <v>0</v>
      </c>
      <c r="H194" s="39">
        <f t="shared" si="7"/>
        <v>0</v>
      </c>
    </row>
    <row r="195" spans="1:8" ht="47.25">
      <c r="A195" s="27">
        <v>176</v>
      </c>
      <c r="B195" s="11" t="s">
        <v>219</v>
      </c>
      <c r="C195" s="32" t="s">
        <v>40</v>
      </c>
      <c r="D195" s="33">
        <v>10</v>
      </c>
      <c r="E195" s="36"/>
      <c r="F195" s="37"/>
      <c r="G195" s="38">
        <f t="shared" si="6"/>
        <v>0</v>
      </c>
      <c r="H195" s="39">
        <f t="shared" si="7"/>
        <v>0</v>
      </c>
    </row>
    <row r="196" spans="1:8" ht="31.5">
      <c r="A196" s="27">
        <v>177</v>
      </c>
      <c r="B196" s="11" t="s">
        <v>220</v>
      </c>
      <c r="C196" s="32" t="s">
        <v>131</v>
      </c>
      <c r="D196" s="33">
        <v>2</v>
      </c>
      <c r="E196" s="36"/>
      <c r="F196" s="37"/>
      <c r="G196" s="38">
        <f t="shared" si="6"/>
        <v>0</v>
      </c>
      <c r="H196" s="39">
        <f t="shared" si="7"/>
        <v>0</v>
      </c>
    </row>
    <row r="197" spans="1:8" ht="15.75">
      <c r="A197" s="56" t="s">
        <v>221</v>
      </c>
      <c r="B197" s="57" t="s">
        <v>222</v>
      </c>
      <c r="C197" s="58"/>
      <c r="D197" s="51"/>
      <c r="E197" s="52"/>
      <c r="F197" s="53"/>
      <c r="G197" s="54"/>
      <c r="H197" s="55"/>
    </row>
    <row r="198" spans="1:8" ht="63">
      <c r="A198" s="27">
        <v>178</v>
      </c>
      <c r="B198" s="11" t="s">
        <v>223</v>
      </c>
      <c r="C198" s="32" t="s">
        <v>29</v>
      </c>
      <c r="D198" s="33">
        <v>2</v>
      </c>
      <c r="E198" s="36"/>
      <c r="F198" s="37"/>
      <c r="G198" s="38">
        <f t="shared" si="6"/>
        <v>0</v>
      </c>
      <c r="H198" s="39">
        <f t="shared" si="7"/>
        <v>0</v>
      </c>
    </row>
    <row r="199" spans="1:8" ht="63" customHeight="1">
      <c r="A199" s="27">
        <v>179</v>
      </c>
      <c r="B199" s="11" t="s">
        <v>224</v>
      </c>
      <c r="C199" s="32" t="s">
        <v>29</v>
      </c>
      <c r="D199" s="33">
        <v>2</v>
      </c>
      <c r="E199" s="36"/>
      <c r="F199" s="37"/>
      <c r="G199" s="38">
        <f t="shared" si="6"/>
        <v>0</v>
      </c>
      <c r="H199" s="39">
        <f t="shared" si="7"/>
        <v>0</v>
      </c>
    </row>
    <row r="200" spans="1:8" ht="31.5">
      <c r="A200" s="27">
        <v>180</v>
      </c>
      <c r="B200" s="11" t="s">
        <v>225</v>
      </c>
      <c r="C200" s="32" t="s">
        <v>29</v>
      </c>
      <c r="D200" s="33">
        <v>4</v>
      </c>
      <c r="E200" s="36"/>
      <c r="F200" s="37"/>
      <c r="G200" s="38">
        <f aca="true" t="shared" si="8" ref="G200:G216">ROUND(ROUND(D200,2)*ROUND(F200,2),2)</f>
        <v>0</v>
      </c>
      <c r="H200" s="39">
        <f aca="true" t="shared" si="9" ref="H200:H216">ROUND(ROUND(D200,2)*ROUND(E200,2),2)</f>
        <v>0</v>
      </c>
    </row>
    <row r="201" spans="1:8" ht="31.5">
      <c r="A201" s="27">
        <v>181</v>
      </c>
      <c r="B201" s="11" t="s">
        <v>226</v>
      </c>
      <c r="C201" s="32" t="s">
        <v>29</v>
      </c>
      <c r="D201" s="33">
        <v>1</v>
      </c>
      <c r="E201" s="36"/>
      <c r="F201" s="37"/>
      <c r="G201" s="38">
        <f t="shared" si="8"/>
        <v>0</v>
      </c>
      <c r="H201" s="39">
        <f t="shared" si="9"/>
        <v>0</v>
      </c>
    </row>
    <row r="202" spans="1:8" ht="31.5">
      <c r="A202" s="27">
        <v>182</v>
      </c>
      <c r="B202" s="11" t="s">
        <v>227</v>
      </c>
      <c r="C202" s="32" t="s">
        <v>29</v>
      </c>
      <c r="D202" s="33">
        <v>2</v>
      </c>
      <c r="E202" s="36"/>
      <c r="F202" s="37"/>
      <c r="G202" s="38">
        <f t="shared" si="8"/>
        <v>0</v>
      </c>
      <c r="H202" s="39">
        <f t="shared" si="9"/>
        <v>0</v>
      </c>
    </row>
    <row r="203" spans="1:8" ht="31.5">
      <c r="A203" s="27">
        <v>183</v>
      </c>
      <c r="B203" s="11" t="s">
        <v>228</v>
      </c>
      <c r="C203" s="32" t="s">
        <v>29</v>
      </c>
      <c r="D203" s="33">
        <v>2</v>
      </c>
      <c r="E203" s="36"/>
      <c r="F203" s="37"/>
      <c r="G203" s="38">
        <f t="shared" si="8"/>
        <v>0</v>
      </c>
      <c r="H203" s="39">
        <f t="shared" si="9"/>
        <v>0</v>
      </c>
    </row>
    <row r="204" spans="1:8" ht="31.5">
      <c r="A204" s="27">
        <v>184</v>
      </c>
      <c r="B204" s="11" t="s">
        <v>229</v>
      </c>
      <c r="C204" s="32" t="s">
        <v>29</v>
      </c>
      <c r="D204" s="33">
        <v>2</v>
      </c>
      <c r="E204" s="36"/>
      <c r="F204" s="37"/>
      <c r="G204" s="38">
        <f t="shared" si="8"/>
        <v>0</v>
      </c>
      <c r="H204" s="39">
        <f t="shared" si="9"/>
        <v>0</v>
      </c>
    </row>
    <row r="205" spans="1:8" ht="31.5">
      <c r="A205" s="27">
        <v>185</v>
      </c>
      <c r="B205" s="11" t="s">
        <v>230</v>
      </c>
      <c r="C205" s="32" t="s">
        <v>29</v>
      </c>
      <c r="D205" s="33">
        <v>2</v>
      </c>
      <c r="E205" s="36"/>
      <c r="F205" s="37"/>
      <c r="G205" s="38">
        <f t="shared" si="8"/>
        <v>0</v>
      </c>
      <c r="H205" s="39">
        <f t="shared" si="9"/>
        <v>0</v>
      </c>
    </row>
    <row r="206" spans="1:8" ht="31.5">
      <c r="A206" s="27">
        <v>186</v>
      </c>
      <c r="B206" s="11" t="s">
        <v>231</v>
      </c>
      <c r="C206" s="32" t="s">
        <v>29</v>
      </c>
      <c r="D206" s="33">
        <v>1</v>
      </c>
      <c r="E206" s="36"/>
      <c r="F206" s="37"/>
      <c r="G206" s="38">
        <f t="shared" si="8"/>
        <v>0</v>
      </c>
      <c r="H206" s="39">
        <f t="shared" si="9"/>
        <v>0</v>
      </c>
    </row>
    <row r="207" spans="1:8" ht="31.5">
      <c r="A207" s="27">
        <v>187</v>
      </c>
      <c r="B207" s="11" t="s">
        <v>232</v>
      </c>
      <c r="C207" s="32" t="s">
        <v>29</v>
      </c>
      <c r="D207" s="33">
        <v>2</v>
      </c>
      <c r="E207" s="36"/>
      <c r="F207" s="37"/>
      <c r="G207" s="38">
        <f t="shared" si="8"/>
        <v>0</v>
      </c>
      <c r="H207" s="39">
        <f t="shared" si="9"/>
        <v>0</v>
      </c>
    </row>
    <row r="208" spans="1:8" ht="31.5">
      <c r="A208" s="27">
        <v>188</v>
      </c>
      <c r="B208" s="11" t="s">
        <v>233</v>
      </c>
      <c r="C208" s="32" t="s">
        <v>29</v>
      </c>
      <c r="D208" s="33">
        <v>25</v>
      </c>
      <c r="E208" s="36"/>
      <c r="F208" s="37"/>
      <c r="G208" s="38">
        <f t="shared" si="8"/>
        <v>0</v>
      </c>
      <c r="H208" s="39">
        <f t="shared" si="9"/>
        <v>0</v>
      </c>
    </row>
    <row r="209" spans="1:8" ht="31.5">
      <c r="A209" s="27">
        <v>189</v>
      </c>
      <c r="B209" s="11" t="s">
        <v>234</v>
      </c>
      <c r="C209" s="32" t="s">
        <v>29</v>
      </c>
      <c r="D209" s="33">
        <v>8</v>
      </c>
      <c r="E209" s="36"/>
      <c r="F209" s="37"/>
      <c r="G209" s="38">
        <f t="shared" si="8"/>
        <v>0</v>
      </c>
      <c r="H209" s="39">
        <f t="shared" si="9"/>
        <v>0</v>
      </c>
    </row>
    <row r="210" spans="1:8" ht="15.75">
      <c r="A210" s="27">
        <v>190</v>
      </c>
      <c r="B210" s="11" t="s">
        <v>235</v>
      </c>
      <c r="C210" s="32" t="s">
        <v>29</v>
      </c>
      <c r="D210" s="33">
        <v>2</v>
      </c>
      <c r="E210" s="36"/>
      <c r="F210" s="37"/>
      <c r="G210" s="38">
        <f t="shared" si="8"/>
        <v>0</v>
      </c>
      <c r="H210" s="39">
        <f t="shared" si="9"/>
        <v>0</v>
      </c>
    </row>
    <row r="211" spans="1:8" ht="15.75">
      <c r="A211" s="27">
        <v>191</v>
      </c>
      <c r="B211" s="11" t="s">
        <v>236</v>
      </c>
      <c r="C211" s="32" t="s">
        <v>29</v>
      </c>
      <c r="D211" s="33">
        <v>4</v>
      </c>
      <c r="E211" s="36"/>
      <c r="F211" s="37"/>
      <c r="G211" s="38">
        <f t="shared" si="8"/>
        <v>0</v>
      </c>
      <c r="H211" s="39">
        <f t="shared" si="9"/>
        <v>0</v>
      </c>
    </row>
    <row r="212" spans="1:8" ht="31.5">
      <c r="A212" s="27">
        <v>192</v>
      </c>
      <c r="B212" s="11" t="s">
        <v>237</v>
      </c>
      <c r="C212" s="32" t="s">
        <v>31</v>
      </c>
      <c r="D212" s="33">
        <v>35</v>
      </c>
      <c r="E212" s="36"/>
      <c r="F212" s="37"/>
      <c r="G212" s="38">
        <f t="shared" si="8"/>
        <v>0</v>
      </c>
      <c r="H212" s="39">
        <f t="shared" si="9"/>
        <v>0</v>
      </c>
    </row>
    <row r="213" spans="1:8" ht="31.5">
      <c r="A213" s="27">
        <v>193</v>
      </c>
      <c r="B213" s="11" t="s">
        <v>238</v>
      </c>
      <c r="C213" s="32" t="s">
        <v>40</v>
      </c>
      <c r="D213" s="33">
        <v>55</v>
      </c>
      <c r="E213" s="36"/>
      <c r="F213" s="37"/>
      <c r="G213" s="38">
        <f t="shared" si="8"/>
        <v>0</v>
      </c>
      <c r="H213" s="39">
        <f t="shared" si="9"/>
        <v>0</v>
      </c>
    </row>
    <row r="214" spans="1:8" ht="31.5">
      <c r="A214" s="27">
        <v>194</v>
      </c>
      <c r="B214" s="11" t="s">
        <v>239</v>
      </c>
      <c r="C214" s="32" t="s">
        <v>40</v>
      </c>
      <c r="D214" s="33">
        <v>6</v>
      </c>
      <c r="E214" s="36"/>
      <c r="F214" s="37"/>
      <c r="G214" s="38">
        <f t="shared" si="8"/>
        <v>0</v>
      </c>
      <c r="H214" s="39">
        <f t="shared" si="9"/>
        <v>0</v>
      </c>
    </row>
    <row r="215" spans="1:8" ht="31.5">
      <c r="A215" s="27">
        <v>195</v>
      </c>
      <c r="B215" s="11" t="s">
        <v>240</v>
      </c>
      <c r="C215" s="32" t="s">
        <v>31</v>
      </c>
      <c r="D215" s="33">
        <v>35</v>
      </c>
      <c r="E215" s="36"/>
      <c r="F215" s="37"/>
      <c r="G215" s="38">
        <f t="shared" si="8"/>
        <v>0</v>
      </c>
      <c r="H215" s="39">
        <f t="shared" si="9"/>
        <v>0</v>
      </c>
    </row>
    <row r="216" spans="1:8" ht="32.25" thickBot="1">
      <c r="A216" s="27">
        <v>196</v>
      </c>
      <c r="B216" s="11" t="s">
        <v>241</v>
      </c>
      <c r="C216" s="32" t="s">
        <v>107</v>
      </c>
      <c r="D216" s="33">
        <v>50</v>
      </c>
      <c r="E216" s="36"/>
      <c r="F216" s="37"/>
      <c r="G216" s="38">
        <f t="shared" si="8"/>
        <v>0</v>
      </c>
      <c r="H216" s="39">
        <f t="shared" si="9"/>
        <v>0</v>
      </c>
    </row>
    <row r="217" spans="1:8" ht="24" customHeight="1" thickBot="1">
      <c r="A217" s="81" t="s">
        <v>17</v>
      </c>
      <c r="B217" s="82"/>
      <c r="C217" s="82"/>
      <c r="D217" s="82"/>
      <c r="E217" s="82"/>
      <c r="F217" s="82"/>
      <c r="G217" s="83"/>
      <c r="H217" s="40">
        <f>ROUND(SUM(H14:H216)*10%,2)</f>
        <v>0</v>
      </c>
    </row>
    <row r="218" spans="1:8" s="14" customFormat="1" ht="16.5" thickBot="1">
      <c r="A218" s="12"/>
      <c r="B218" s="13"/>
      <c r="C218" s="12"/>
      <c r="D218" s="28"/>
      <c r="E218" s="28"/>
      <c r="F218" s="41"/>
      <c r="G218" s="41"/>
      <c r="H218" s="41"/>
    </row>
    <row r="219" spans="1:8" s="14" customFormat="1" ht="16.5" thickBot="1">
      <c r="A219" s="12"/>
      <c r="B219" s="13"/>
      <c r="C219" s="12"/>
      <c r="D219" s="34"/>
      <c r="E219" s="61" t="s">
        <v>10</v>
      </c>
      <c r="F219" s="62"/>
      <c r="G219" s="42">
        <f>SUM(G14:G216)</f>
        <v>0</v>
      </c>
      <c r="H219" s="42">
        <f>SUM(H14:H217)</f>
        <v>0</v>
      </c>
    </row>
    <row r="220" spans="1:8" s="14" customFormat="1" ht="16.5" thickBot="1">
      <c r="A220" s="28"/>
      <c r="B220" s="16"/>
      <c r="C220" s="28"/>
      <c r="D220" s="28"/>
      <c r="E220" s="28"/>
      <c r="F220" s="43" t="s">
        <v>5</v>
      </c>
      <c r="G220" s="42">
        <f>G219*0.2</f>
        <v>0</v>
      </c>
      <c r="H220" s="42">
        <f>ROUND(H219*0.2,2)</f>
        <v>0</v>
      </c>
    </row>
    <row r="221" spans="1:10" s="14" customFormat="1" ht="16.5" thickBot="1">
      <c r="A221" s="28"/>
      <c r="B221" s="68" t="s">
        <v>11</v>
      </c>
      <c r="C221" s="66"/>
      <c r="D221" s="66"/>
      <c r="E221" s="66"/>
      <c r="F221" s="67"/>
      <c r="G221" s="42">
        <f>+G220+G219</f>
        <v>0</v>
      </c>
      <c r="H221" s="42">
        <f>+H220+H219</f>
        <v>0</v>
      </c>
      <c r="J221" s="15"/>
    </row>
    <row r="222" spans="1:8" s="14" customFormat="1" ht="16.5" thickBot="1">
      <c r="A222" s="28"/>
      <c r="B222" s="16"/>
      <c r="C222" s="28"/>
      <c r="D222" s="28"/>
      <c r="E222" s="28"/>
      <c r="F222" s="41"/>
      <c r="G222" s="28"/>
      <c r="H222" s="28"/>
    </row>
    <row r="223" spans="1:8" s="14" customFormat="1" ht="16.5" thickBot="1">
      <c r="A223" s="28"/>
      <c r="B223" s="65" t="s">
        <v>13</v>
      </c>
      <c r="C223" s="66"/>
      <c r="D223" s="66"/>
      <c r="E223" s="66"/>
      <c r="F223" s="67"/>
      <c r="G223" s="44" t="e">
        <f>SUM(G14:G216)/SUM(H14:H216)</f>
        <v>#DIV/0!</v>
      </c>
      <c r="H223" s="28"/>
    </row>
    <row r="224" spans="1:8" s="14" customFormat="1" ht="34.5" customHeight="1">
      <c r="A224" s="28"/>
      <c r="B224" s="16"/>
      <c r="C224" s="28"/>
      <c r="D224" s="34"/>
      <c r="E224" s="34"/>
      <c r="F224" s="45"/>
      <c r="G224" s="46"/>
      <c r="H224" s="28"/>
    </row>
    <row r="225" spans="1:8" s="14" customFormat="1" ht="15.75">
      <c r="A225" s="28"/>
      <c r="B225" s="70" t="s">
        <v>18</v>
      </c>
      <c r="C225" s="71"/>
      <c r="D225" s="71"/>
      <c r="E225" s="71"/>
      <c r="F225" s="71"/>
      <c r="G225" s="71"/>
      <c r="H225" s="71"/>
    </row>
    <row r="226" spans="1:8" s="14" customFormat="1" ht="50.25" customHeight="1">
      <c r="A226" s="28"/>
      <c r="B226" s="70" t="s">
        <v>19</v>
      </c>
      <c r="C226" s="71"/>
      <c r="D226" s="71"/>
      <c r="E226" s="71"/>
      <c r="F226" s="71"/>
      <c r="G226" s="71"/>
      <c r="H226" s="71"/>
    </row>
    <row r="227" spans="1:8" ht="15" customHeight="1">
      <c r="A227" s="29"/>
      <c r="B227" s="18"/>
      <c r="C227" s="29"/>
      <c r="D227" s="29"/>
      <c r="E227" s="29"/>
      <c r="F227" s="47"/>
      <c r="G227" s="29"/>
      <c r="H227" s="29"/>
    </row>
    <row r="228" spans="1:8" s="17" customFormat="1" ht="15.75">
      <c r="A228" s="30"/>
      <c r="B228" s="69"/>
      <c r="C228" s="69"/>
      <c r="D228" s="30"/>
      <c r="E228" s="63" t="s">
        <v>20</v>
      </c>
      <c r="F228" s="64"/>
      <c r="G228" s="64"/>
      <c r="H228" s="64"/>
    </row>
    <row r="229" spans="1:8" s="17" customFormat="1" ht="15.75">
      <c r="A229" s="29"/>
      <c r="B229" s="19"/>
      <c r="C229" s="29"/>
      <c r="D229" s="29"/>
      <c r="E229" s="63" t="s">
        <v>21</v>
      </c>
      <c r="F229" s="64"/>
      <c r="G229" s="64"/>
      <c r="H229" s="64"/>
    </row>
    <row r="230" ht="15.75">
      <c r="B230" s="20"/>
    </row>
    <row r="231" ht="15.75">
      <c r="B231" s="20"/>
    </row>
    <row r="232" ht="15.75">
      <c r="B232" s="20"/>
    </row>
    <row r="233" ht="15.75">
      <c r="B233" s="20"/>
    </row>
    <row r="234" ht="15.75">
      <c r="B234" s="20"/>
    </row>
    <row r="235" ht="15.75">
      <c r="B235" s="20"/>
    </row>
    <row r="236" ht="15.75">
      <c r="B236" s="20"/>
    </row>
    <row r="237" ht="15.75">
      <c r="B237" s="20"/>
    </row>
    <row r="238" ht="15.75">
      <c r="B238" s="20"/>
    </row>
    <row r="239" ht="15.75">
      <c r="B239" s="20"/>
    </row>
    <row r="240" ht="15.75">
      <c r="B240" s="20"/>
    </row>
    <row r="241" ht="15.75">
      <c r="B241" s="20"/>
    </row>
    <row r="242" ht="15.75">
      <c r="B242" s="20"/>
    </row>
    <row r="243" ht="15.75">
      <c r="B243" s="20"/>
    </row>
    <row r="244" ht="15.75">
      <c r="B244" s="20"/>
    </row>
    <row r="245" ht="15.75">
      <c r="B245" s="20"/>
    </row>
    <row r="246" ht="15.75">
      <c r="B246" s="20"/>
    </row>
    <row r="247" ht="15.75">
      <c r="B247" s="20"/>
    </row>
    <row r="248" ht="15.75">
      <c r="B248" s="20"/>
    </row>
    <row r="249" ht="15.75">
      <c r="B249" s="20"/>
    </row>
    <row r="250" ht="15.75">
      <c r="B250" s="20"/>
    </row>
    <row r="251" ht="15.75">
      <c r="B251" s="21"/>
    </row>
    <row r="252" ht="15.75">
      <c r="B252" s="21"/>
    </row>
    <row r="253" ht="15.75">
      <c r="B253" s="21"/>
    </row>
    <row r="254" ht="15.75">
      <c r="B254" s="21"/>
    </row>
    <row r="255" ht="15.75">
      <c r="B255" s="21"/>
    </row>
    <row r="256" ht="15.75">
      <c r="B256" s="21"/>
    </row>
    <row r="257" ht="15.75">
      <c r="B257" s="21"/>
    </row>
    <row r="258" ht="15.75">
      <c r="B258" s="21"/>
    </row>
    <row r="259" ht="15.75">
      <c r="B259" s="21"/>
    </row>
    <row r="260" ht="15.75">
      <c r="B260" s="21"/>
    </row>
    <row r="261" ht="15.75">
      <c r="B261" s="21"/>
    </row>
    <row r="262" ht="15.75">
      <c r="B262" s="21"/>
    </row>
    <row r="263" ht="15.75">
      <c r="B263" s="21"/>
    </row>
    <row r="264" ht="15.75">
      <c r="B264" s="21"/>
    </row>
    <row r="265" ht="15.75">
      <c r="B265" s="21"/>
    </row>
    <row r="266" ht="15.75">
      <c r="B266" s="21"/>
    </row>
    <row r="267" ht="15.75">
      <c r="B267" s="21"/>
    </row>
    <row r="268" ht="15.75">
      <c r="B268" s="21"/>
    </row>
    <row r="269" ht="15.75">
      <c r="B269" s="21"/>
    </row>
    <row r="270" ht="15.75">
      <c r="B270" s="21"/>
    </row>
    <row r="271" ht="15.75">
      <c r="B271" s="21"/>
    </row>
    <row r="272" ht="15.75">
      <c r="B272" s="21"/>
    </row>
    <row r="273" ht="15.75">
      <c r="B273" s="21"/>
    </row>
    <row r="274" ht="15.75">
      <c r="B274" s="21"/>
    </row>
    <row r="275" ht="15.75">
      <c r="B275" s="21"/>
    </row>
    <row r="276" ht="15.75">
      <c r="B276" s="21"/>
    </row>
    <row r="277" ht="15.75">
      <c r="B277" s="21"/>
    </row>
    <row r="278" ht="15.75">
      <c r="B278" s="21"/>
    </row>
    <row r="279" ht="15.75">
      <c r="B279" s="21"/>
    </row>
    <row r="280" ht="15.75">
      <c r="B280" s="21"/>
    </row>
    <row r="281" ht="15.75">
      <c r="B281" s="21"/>
    </row>
    <row r="282" ht="15.75">
      <c r="B282" s="21"/>
    </row>
    <row r="283" ht="15.75">
      <c r="B283" s="21"/>
    </row>
    <row r="284" ht="15.75">
      <c r="B284" s="21"/>
    </row>
    <row r="285" ht="15.75">
      <c r="B285" s="21"/>
    </row>
    <row r="286" ht="15.75">
      <c r="B286" s="21"/>
    </row>
    <row r="287" ht="15.75">
      <c r="B287" s="21"/>
    </row>
    <row r="288" ht="15.75">
      <c r="B288" s="21"/>
    </row>
    <row r="289" ht="15.75">
      <c r="B289" s="21"/>
    </row>
    <row r="290" ht="15.75">
      <c r="B290" s="21"/>
    </row>
    <row r="291" ht="15.75">
      <c r="B291" s="21"/>
    </row>
    <row r="292" ht="15.75">
      <c r="B292" s="21"/>
    </row>
    <row r="293" ht="15.75">
      <c r="B293" s="21"/>
    </row>
    <row r="294" ht="15.75">
      <c r="B294" s="21"/>
    </row>
    <row r="295" ht="15.75">
      <c r="B295" s="21"/>
    </row>
    <row r="296" ht="15.75">
      <c r="B296" s="21"/>
    </row>
    <row r="297" ht="15.75">
      <c r="B297" s="21"/>
    </row>
    <row r="298" ht="15.75">
      <c r="B298" s="21"/>
    </row>
    <row r="299" ht="15.75">
      <c r="B299" s="21"/>
    </row>
    <row r="300" ht="15.75">
      <c r="B300" s="21"/>
    </row>
    <row r="301" ht="15.75">
      <c r="B301" s="21"/>
    </row>
    <row r="302" ht="15.75">
      <c r="B302" s="21"/>
    </row>
    <row r="303" ht="15.75">
      <c r="B303" s="21"/>
    </row>
    <row r="304" ht="15.75">
      <c r="B304" s="21"/>
    </row>
    <row r="305" ht="15.75">
      <c r="B305" s="21"/>
    </row>
    <row r="306" ht="15.75">
      <c r="B306" s="21"/>
    </row>
    <row r="307" ht="15.75">
      <c r="B307" s="21"/>
    </row>
    <row r="308" ht="15.75">
      <c r="B308" s="21"/>
    </row>
    <row r="309" ht="15.75">
      <c r="B309" s="21"/>
    </row>
    <row r="310" ht="15.75">
      <c r="B310" s="21"/>
    </row>
    <row r="311" ht="15.75">
      <c r="B311" s="21"/>
    </row>
    <row r="312" ht="15.75">
      <c r="B312" s="21"/>
    </row>
    <row r="313" ht="15.75">
      <c r="B313" s="21"/>
    </row>
    <row r="314" ht="15.75">
      <c r="B314" s="21"/>
    </row>
    <row r="315" ht="15.75">
      <c r="B315" s="21"/>
    </row>
    <row r="316" ht="15.75">
      <c r="B316" s="21"/>
    </row>
    <row r="317" ht="15.75">
      <c r="B317" s="21"/>
    </row>
    <row r="318" ht="15.75">
      <c r="B318" s="21"/>
    </row>
    <row r="319" ht="15.75">
      <c r="B319" s="21"/>
    </row>
    <row r="320" ht="15.75">
      <c r="B320" s="21"/>
    </row>
    <row r="321" ht="15.75">
      <c r="B321" s="21"/>
    </row>
    <row r="322" ht="15.75">
      <c r="B322" s="21"/>
    </row>
    <row r="323" ht="15.75">
      <c r="B323" s="21"/>
    </row>
    <row r="324" ht="15.75">
      <c r="B324" s="21"/>
    </row>
    <row r="325" ht="15.75">
      <c r="B325" s="21"/>
    </row>
    <row r="326" ht="15.75">
      <c r="B326" s="21"/>
    </row>
    <row r="327" ht="15.75">
      <c r="B327" s="21"/>
    </row>
    <row r="328" ht="15.75">
      <c r="B328" s="21"/>
    </row>
    <row r="329" ht="15.75">
      <c r="B329" s="21"/>
    </row>
    <row r="330" ht="15.75">
      <c r="B330" s="21"/>
    </row>
    <row r="331" ht="15.75">
      <c r="B331" s="21"/>
    </row>
    <row r="332" ht="15.75">
      <c r="B332" s="21"/>
    </row>
    <row r="333" ht="15.75">
      <c r="B333" s="21"/>
    </row>
    <row r="334" ht="15.75">
      <c r="B334" s="21"/>
    </row>
    <row r="335" ht="15.75">
      <c r="B335" s="21"/>
    </row>
    <row r="336" ht="15.75">
      <c r="B336" s="21"/>
    </row>
    <row r="337" ht="15.75">
      <c r="B337" s="21"/>
    </row>
    <row r="338" ht="15.75">
      <c r="B338" s="21"/>
    </row>
    <row r="339" ht="15.75">
      <c r="B339" s="21"/>
    </row>
    <row r="340" ht="15.75">
      <c r="B340" s="21"/>
    </row>
    <row r="341" ht="15.75">
      <c r="B341" s="21"/>
    </row>
    <row r="342" ht="15.75">
      <c r="B342" s="21"/>
    </row>
    <row r="343" ht="15.75">
      <c r="B343" s="21"/>
    </row>
    <row r="344" ht="15.75">
      <c r="B344" s="21"/>
    </row>
    <row r="345" ht="15.75">
      <c r="B345" s="21"/>
    </row>
    <row r="346" ht="15.75">
      <c r="B346" s="21"/>
    </row>
    <row r="347" ht="15.75">
      <c r="B347" s="21"/>
    </row>
    <row r="348" ht="15.75">
      <c r="B348" s="21"/>
    </row>
    <row r="349" ht="15.75">
      <c r="B349" s="21"/>
    </row>
    <row r="350" ht="15.75">
      <c r="B350" s="21"/>
    </row>
    <row r="351" ht="15.75">
      <c r="B351" s="21"/>
    </row>
    <row r="352" ht="15.75">
      <c r="B352" s="21"/>
    </row>
    <row r="353" ht="15.75">
      <c r="B353" s="21"/>
    </row>
    <row r="354" ht="15.75">
      <c r="B354" s="21"/>
    </row>
    <row r="355" ht="15.75">
      <c r="B355" s="21"/>
    </row>
    <row r="356" ht="15.75">
      <c r="B356" s="21"/>
    </row>
    <row r="357" ht="15.75">
      <c r="B357" s="21"/>
    </row>
    <row r="358" ht="15.75">
      <c r="B358" s="21"/>
    </row>
    <row r="359" ht="15.75">
      <c r="B359" s="21"/>
    </row>
    <row r="360" ht="15.75">
      <c r="B360" s="21"/>
    </row>
    <row r="361" ht="15.75">
      <c r="B361" s="21"/>
    </row>
    <row r="362" ht="15.75">
      <c r="B362" s="21"/>
    </row>
    <row r="363" ht="15.75">
      <c r="B363" s="21"/>
    </row>
    <row r="364" ht="15.75">
      <c r="B364" s="21"/>
    </row>
    <row r="365" ht="15.75">
      <c r="B365" s="21"/>
    </row>
    <row r="366" ht="15.75">
      <c r="B366" s="21"/>
    </row>
    <row r="367" ht="15.75">
      <c r="B367" s="21"/>
    </row>
    <row r="368" ht="15.75">
      <c r="B368" s="21"/>
    </row>
    <row r="369" ht="15.75">
      <c r="B369" s="21"/>
    </row>
    <row r="370" ht="15.75">
      <c r="B370" s="21"/>
    </row>
    <row r="371" ht="15.75">
      <c r="B371" s="21"/>
    </row>
    <row r="372" ht="15.75">
      <c r="B372" s="21"/>
    </row>
    <row r="373" ht="15.75">
      <c r="B373" s="21"/>
    </row>
    <row r="374" ht="15.75">
      <c r="B374" s="21"/>
    </row>
    <row r="375" ht="15.75">
      <c r="B375" s="21"/>
    </row>
    <row r="376" ht="15.75">
      <c r="B376" s="21"/>
    </row>
    <row r="377" ht="15.75">
      <c r="B377" s="21"/>
    </row>
    <row r="378" ht="15.75">
      <c r="B378" s="21"/>
    </row>
    <row r="379" ht="15.75">
      <c r="B379" s="21"/>
    </row>
    <row r="380" ht="15.75">
      <c r="B380" s="21"/>
    </row>
    <row r="381" ht="15.75">
      <c r="B381" s="21"/>
    </row>
    <row r="382" ht="15.75">
      <c r="B382" s="21"/>
    </row>
    <row r="383" ht="15.75">
      <c r="B383" s="21"/>
    </row>
    <row r="384" ht="15.75">
      <c r="B384" s="21"/>
    </row>
    <row r="385" ht="15.75">
      <c r="B385" s="21"/>
    </row>
    <row r="386" ht="15.75">
      <c r="B386" s="21"/>
    </row>
    <row r="387" ht="15.75">
      <c r="B387" s="21"/>
    </row>
    <row r="388" ht="15.75">
      <c r="B388" s="21"/>
    </row>
    <row r="389" ht="15.75">
      <c r="B389" s="21"/>
    </row>
    <row r="390" ht="15.75">
      <c r="B390" s="21"/>
    </row>
    <row r="391" ht="15.75">
      <c r="B391" s="21"/>
    </row>
    <row r="392" ht="15.75">
      <c r="B392" s="21"/>
    </row>
    <row r="393" ht="15.75">
      <c r="B393" s="21"/>
    </row>
    <row r="394" ht="15.75">
      <c r="B394" s="21"/>
    </row>
    <row r="395" ht="15.75">
      <c r="B395" s="21"/>
    </row>
    <row r="396" ht="15.75">
      <c r="B396" s="21"/>
    </row>
    <row r="397" ht="15.75">
      <c r="B397" s="21"/>
    </row>
    <row r="398" ht="15.75">
      <c r="B398" s="21"/>
    </row>
    <row r="399" ht="15.75">
      <c r="B399" s="21"/>
    </row>
    <row r="400" ht="15.75">
      <c r="B400" s="21"/>
    </row>
    <row r="401" ht="15.75">
      <c r="B401" s="21"/>
    </row>
    <row r="402" ht="15.75">
      <c r="B402" s="21"/>
    </row>
    <row r="403" ht="15.75">
      <c r="B403" s="21"/>
    </row>
    <row r="404" ht="15.75">
      <c r="B404" s="21"/>
    </row>
    <row r="405" ht="15.75">
      <c r="B405" s="21"/>
    </row>
    <row r="406" ht="15.75">
      <c r="B406" s="21"/>
    </row>
    <row r="407" ht="15.75">
      <c r="B407" s="21"/>
    </row>
    <row r="408" ht="15.75">
      <c r="B408" s="21"/>
    </row>
    <row r="409" ht="15.75">
      <c r="B409" s="21"/>
    </row>
    <row r="410" ht="15.75">
      <c r="B410" s="22"/>
    </row>
    <row r="411" ht="15.75">
      <c r="B411" s="22"/>
    </row>
    <row r="412" ht="15.75">
      <c r="B412" s="22"/>
    </row>
    <row r="413" ht="15.75">
      <c r="B413" s="22"/>
    </row>
    <row r="414" ht="15.75">
      <c r="B414" s="22"/>
    </row>
    <row r="415" ht="15.75">
      <c r="B415" s="22"/>
    </row>
    <row r="416" ht="15.75">
      <c r="B416" s="22"/>
    </row>
    <row r="417" ht="15.75">
      <c r="B417" s="22"/>
    </row>
    <row r="418" ht="15.75">
      <c r="B418" s="22"/>
    </row>
    <row r="419" ht="15.75">
      <c r="B419" s="22"/>
    </row>
    <row r="420" ht="15.75">
      <c r="B420" s="22"/>
    </row>
    <row r="421" ht="15.75">
      <c r="B421" s="22"/>
    </row>
    <row r="422" ht="15.75">
      <c r="B422" s="22"/>
    </row>
    <row r="423" ht="15.75">
      <c r="B423" s="22"/>
    </row>
    <row r="424" ht="15.75">
      <c r="B424" s="22"/>
    </row>
    <row r="425" ht="15.75">
      <c r="B425" s="22"/>
    </row>
    <row r="426" ht="15.75">
      <c r="B426" s="22"/>
    </row>
    <row r="427" ht="15.75">
      <c r="B427" s="22"/>
    </row>
    <row r="428" ht="15.75">
      <c r="B428" s="22"/>
    </row>
    <row r="429" ht="15.75">
      <c r="B429" s="22"/>
    </row>
    <row r="430" ht="15.75">
      <c r="B430" s="22"/>
    </row>
    <row r="431" ht="15.75">
      <c r="B431" s="22"/>
    </row>
    <row r="432" ht="15.75">
      <c r="B432" s="22"/>
    </row>
    <row r="433" ht="15.75">
      <c r="B433" s="22"/>
    </row>
    <row r="434" ht="15.75">
      <c r="B434" s="22"/>
    </row>
    <row r="435" ht="15.75">
      <c r="B435" s="22"/>
    </row>
    <row r="436" ht="15.75">
      <c r="B436" s="22"/>
    </row>
    <row r="437" ht="15.75">
      <c r="B437" s="22"/>
    </row>
    <row r="438" ht="15.75">
      <c r="B438" s="22"/>
    </row>
    <row r="439" ht="15.75">
      <c r="B439" s="22"/>
    </row>
    <row r="440" ht="15.75">
      <c r="B440" s="22"/>
    </row>
    <row r="441" ht="15.75">
      <c r="B441" s="22"/>
    </row>
    <row r="442" ht="15.75">
      <c r="B442" s="22"/>
    </row>
    <row r="443" ht="15.75">
      <c r="B443" s="22"/>
    </row>
    <row r="444" ht="15.75">
      <c r="B444" s="22"/>
    </row>
    <row r="445" ht="15.75">
      <c r="B445" s="22"/>
    </row>
    <row r="446" ht="15.75">
      <c r="B446" s="22"/>
    </row>
    <row r="447" ht="15.75">
      <c r="B447" s="22"/>
    </row>
    <row r="448" ht="15.75">
      <c r="B448" s="22"/>
    </row>
    <row r="449" ht="15.75">
      <c r="B449" s="22"/>
    </row>
    <row r="450" ht="15.75">
      <c r="B450" s="22"/>
    </row>
    <row r="451" ht="15.75">
      <c r="B451" s="22"/>
    </row>
    <row r="452" ht="15.75">
      <c r="B452" s="22"/>
    </row>
    <row r="453" ht="15.75">
      <c r="B453" s="22"/>
    </row>
    <row r="454" ht="15.75">
      <c r="B454" s="22"/>
    </row>
    <row r="455" ht="15.75">
      <c r="B455" s="22"/>
    </row>
    <row r="456" ht="15.75">
      <c r="B456" s="22"/>
    </row>
    <row r="457" ht="15.75">
      <c r="B457" s="22"/>
    </row>
    <row r="458" ht="15.75">
      <c r="B458" s="22"/>
    </row>
    <row r="459" ht="15.75">
      <c r="B459" s="22"/>
    </row>
    <row r="460" ht="15.75">
      <c r="B460" s="22"/>
    </row>
    <row r="461" ht="15.75">
      <c r="B461" s="22"/>
    </row>
    <row r="462" ht="15.75">
      <c r="B462" s="22"/>
    </row>
    <row r="463" ht="15.75">
      <c r="B463" s="22"/>
    </row>
    <row r="464" ht="15.75">
      <c r="B464" s="22"/>
    </row>
    <row r="465" ht="15.75">
      <c r="B465" s="22"/>
    </row>
    <row r="466" ht="15.75">
      <c r="B466" s="22"/>
    </row>
    <row r="467" ht="15.75">
      <c r="B467" s="22"/>
    </row>
    <row r="468" ht="15.75">
      <c r="B468" s="22"/>
    </row>
    <row r="469" ht="15.75">
      <c r="B469" s="22"/>
    </row>
    <row r="470" ht="15.75">
      <c r="B470" s="22"/>
    </row>
    <row r="471" ht="15.75">
      <c r="B471" s="22"/>
    </row>
    <row r="472" ht="15.75">
      <c r="B472" s="22"/>
    </row>
    <row r="473" ht="15.75">
      <c r="B473" s="22"/>
    </row>
    <row r="474" ht="15.75">
      <c r="B474" s="22"/>
    </row>
    <row r="475" ht="15.75">
      <c r="B475" s="22"/>
    </row>
    <row r="476" ht="15.75">
      <c r="B476" s="22"/>
    </row>
    <row r="477" ht="15.75">
      <c r="B477" s="22"/>
    </row>
    <row r="478" ht="15.75">
      <c r="B478" s="22"/>
    </row>
    <row r="479" ht="15.75">
      <c r="B479" s="22"/>
    </row>
    <row r="480" ht="15.75">
      <c r="B480" s="22"/>
    </row>
    <row r="481" ht="15.75">
      <c r="B481" s="22"/>
    </row>
    <row r="482" ht="15.75">
      <c r="B482" s="22"/>
    </row>
    <row r="483" ht="15.75">
      <c r="B483" s="22"/>
    </row>
    <row r="484" ht="15.75">
      <c r="B484" s="22"/>
    </row>
    <row r="485" ht="15.75">
      <c r="B485" s="22"/>
    </row>
    <row r="486" ht="15.75">
      <c r="B486" s="22"/>
    </row>
    <row r="487" ht="15.75">
      <c r="B487" s="22"/>
    </row>
    <row r="488" ht="15.75">
      <c r="B488" s="22"/>
    </row>
    <row r="489" ht="15.75">
      <c r="B489" s="22"/>
    </row>
    <row r="490" ht="15.75">
      <c r="B490" s="22"/>
    </row>
    <row r="491" ht="15.75">
      <c r="B491" s="22"/>
    </row>
    <row r="492" ht="15.75">
      <c r="B492" s="22"/>
    </row>
    <row r="493" ht="15.75">
      <c r="B493" s="22"/>
    </row>
    <row r="494" ht="15.75">
      <c r="B494" s="22"/>
    </row>
    <row r="495" ht="15.75">
      <c r="B495" s="22"/>
    </row>
    <row r="496" ht="15.75">
      <c r="B496" s="22"/>
    </row>
    <row r="497" ht="15.75">
      <c r="B497" s="22"/>
    </row>
    <row r="498" ht="15.75">
      <c r="B498" s="22"/>
    </row>
    <row r="499" ht="15.75">
      <c r="B499" s="22"/>
    </row>
    <row r="500" ht="15.75">
      <c r="B500" s="22"/>
    </row>
    <row r="501" ht="15.75">
      <c r="B501" s="22"/>
    </row>
    <row r="502" ht="15.75">
      <c r="B502" s="22"/>
    </row>
    <row r="503" ht="15.75">
      <c r="B503" s="22"/>
    </row>
    <row r="504" ht="15.75">
      <c r="B504" s="22"/>
    </row>
    <row r="505" ht="15.75">
      <c r="B505" s="22"/>
    </row>
    <row r="506" ht="15.75">
      <c r="B506" s="22"/>
    </row>
    <row r="507" ht="15.75">
      <c r="B507" s="22"/>
    </row>
    <row r="508" ht="15.75">
      <c r="B508" s="22"/>
    </row>
    <row r="509" ht="15.75">
      <c r="B509" s="22"/>
    </row>
    <row r="510" ht="15.75">
      <c r="B510" s="22"/>
    </row>
    <row r="511" ht="15.75">
      <c r="B511" s="22"/>
    </row>
    <row r="512" ht="15.75">
      <c r="B512" s="22"/>
    </row>
    <row r="513" ht="15.75">
      <c r="B513" s="22"/>
    </row>
    <row r="514" ht="15.75">
      <c r="B514" s="22"/>
    </row>
    <row r="515" ht="15.75">
      <c r="B515" s="22"/>
    </row>
    <row r="516" ht="15.75">
      <c r="B516" s="22"/>
    </row>
    <row r="517" ht="15.75">
      <c r="B517" s="22"/>
    </row>
    <row r="518" ht="15.75">
      <c r="B518" s="22"/>
    </row>
    <row r="519" ht="15.75">
      <c r="B519" s="22"/>
    </row>
    <row r="520" ht="15.75">
      <c r="B520" s="22"/>
    </row>
    <row r="521" ht="15.75">
      <c r="B521" s="22"/>
    </row>
    <row r="522" ht="15.75">
      <c r="B522" s="22"/>
    </row>
    <row r="523" ht="15.75">
      <c r="B523" s="22"/>
    </row>
    <row r="524" ht="15.75">
      <c r="B524" s="22"/>
    </row>
    <row r="525" ht="15.75">
      <c r="B525" s="22"/>
    </row>
    <row r="526" ht="15.75">
      <c r="B526" s="22"/>
    </row>
    <row r="527" ht="15.75">
      <c r="B527" s="22"/>
    </row>
    <row r="528" ht="15.75">
      <c r="B528" s="22"/>
    </row>
    <row r="529" ht="15.75">
      <c r="B529" s="22"/>
    </row>
    <row r="530" ht="15.75">
      <c r="B530" s="22"/>
    </row>
    <row r="531" ht="15.75">
      <c r="B531" s="22"/>
    </row>
    <row r="532" ht="15.75">
      <c r="B532" s="22"/>
    </row>
    <row r="533" ht="15.75">
      <c r="B533" s="22"/>
    </row>
    <row r="534" ht="15.75">
      <c r="B534" s="22"/>
    </row>
    <row r="535" ht="15.75">
      <c r="B535" s="22"/>
    </row>
    <row r="536" ht="15.75">
      <c r="B536" s="22"/>
    </row>
    <row r="537" ht="15.75">
      <c r="B537" s="22"/>
    </row>
    <row r="538" ht="15.75">
      <c r="B538" s="22"/>
    </row>
    <row r="539" ht="15.75">
      <c r="B539" s="22"/>
    </row>
    <row r="540" ht="15.75">
      <c r="B540" s="22"/>
    </row>
    <row r="541" ht="15.75">
      <c r="B541" s="22"/>
    </row>
    <row r="542" ht="15.75">
      <c r="B542" s="22"/>
    </row>
  </sheetData>
  <sheetProtection password="EE04" sheet="1" formatColumns="0" formatRows="0"/>
  <mergeCells count="25">
    <mergeCell ref="A217:G217"/>
    <mergeCell ref="D10:D12"/>
    <mergeCell ref="A5:H5"/>
    <mergeCell ref="C10:C12"/>
    <mergeCell ref="E10:E12"/>
    <mergeCell ref="F11:F12"/>
    <mergeCell ref="F10:G10"/>
    <mergeCell ref="G11:G12"/>
    <mergeCell ref="E1:H1"/>
    <mergeCell ref="A8:H8"/>
    <mergeCell ref="H10:H12"/>
    <mergeCell ref="C7:H7"/>
    <mergeCell ref="A1:D1"/>
    <mergeCell ref="A10:A12"/>
    <mergeCell ref="A4:H4"/>
    <mergeCell ref="B10:B12"/>
    <mergeCell ref="A3:H3"/>
    <mergeCell ref="E219:F219"/>
    <mergeCell ref="E229:H229"/>
    <mergeCell ref="B223:F223"/>
    <mergeCell ref="B221:F221"/>
    <mergeCell ref="B228:C228"/>
    <mergeCell ref="B225:H225"/>
    <mergeCell ref="E228:H228"/>
    <mergeCell ref="B226:H226"/>
  </mergeCells>
  <printOptions horizontalCentered="1"/>
  <pageMargins left="0.7874015748031497" right="0.3937007874015748" top="0.7086614173228347" bottom="0.5118110236220472" header="0.2362204724409449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Потребител на Windows</cp:lastModifiedBy>
  <cp:lastPrinted>2019-04-25T11:21:50Z</cp:lastPrinted>
  <dcterms:created xsi:type="dcterms:W3CDTF">1996-10-14T23:33:28Z</dcterms:created>
  <dcterms:modified xsi:type="dcterms:W3CDTF">2019-04-25T11:21:52Z</dcterms:modified>
  <cp:category/>
  <cp:version/>
  <cp:contentType/>
  <cp:contentStatus/>
</cp:coreProperties>
</file>